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2270" windowHeight="12270" tabRatio="718"/>
  </bookViews>
  <sheets>
    <sheet name="03. Mẫu ĐUKT" sheetId="11" r:id="rId1"/>
    <sheet name="Noi suy" sheetId="8" state="hidden" r:id="rId2"/>
  </sheets>
  <externalReferences>
    <externalReference r:id="rId3"/>
    <externalReference r:id="rId4"/>
  </externalReferences>
  <definedNames>
    <definedName name="_Fill" localSheetId="0">#REF!</definedName>
    <definedName name="_Fill">#REF!</definedName>
    <definedName name="_xlnm._FilterDatabase" localSheetId="0" hidden="1">'03. Mẫu ĐUKT'!$A$10:$E$50</definedName>
    <definedName name="LoaiCongTrinh">[1]NOISUY!$L$4</definedName>
    <definedName name="_xlnm.Print_Titles" localSheetId="0">'03. Mẫu ĐUKT'!$10:$10</definedName>
  </definedNames>
  <calcPr calcId="144525"/>
  <extLst>
    <ext uri="GoogleSheetsCustomDataVersion2">
      <go:sheetsCustomData xmlns:go="http://customooxmlschemas.google.com/" r:id="" roundtripDataChecksum="VrSCkUI2mJZyxq0IZY9hkCuUaTEv2WywXOQtjMd6StY="/>
    </ext>
  </extLst>
</workbook>
</file>

<file path=xl/calcChain.xml><?xml version="1.0" encoding="utf-8"?>
<calcChain xmlns="http://schemas.openxmlformats.org/spreadsheetml/2006/main">
  <c r="F39" i="8" l="1"/>
  <c r="F44" i="8" s="1"/>
  <c r="G34" i="8"/>
  <c r="G29" i="8"/>
  <c r="F6" i="8"/>
  <c r="F11" i="8" s="1"/>
  <c r="F16" i="8" l="1"/>
  <c r="G11" i="8"/>
  <c r="F48" i="8"/>
  <c r="G48" i="8" s="1"/>
  <c r="G44" i="8"/>
  <c r="G6" i="8"/>
  <c r="G39" i="8"/>
  <c r="G16" i="8" l="1"/>
  <c r="F21" i="8"/>
  <c r="F25" i="8" l="1"/>
  <c r="G21" i="8"/>
  <c r="I21" i="8" s="1"/>
  <c r="I26" i="8" l="1"/>
  <c r="I25" i="8"/>
  <c r="G25" i="8"/>
  <c r="J20" i="8" s="1"/>
</calcChain>
</file>

<file path=xl/sharedStrings.xml><?xml version="1.0" encoding="utf-8"?>
<sst xmlns="http://schemas.openxmlformats.org/spreadsheetml/2006/main" count="218" uniqueCount="88">
  <si>
    <t>STT</t>
  </si>
  <si>
    <t>Số lượng</t>
  </si>
  <si>
    <t>A</t>
  </si>
  <si>
    <t>Cái</t>
  </si>
  <si>
    <t>BẢNG NỘI SUY</t>
  </si>
  <si>
    <t>Công trình cấp III</t>
  </si>
  <si>
    <t>GIAÙ TRÒ 
(ñoàng)</t>
  </si>
  <si>
    <t>HỆ SỐ</t>
  </si>
  <si>
    <t>GIAÙ TRÒ ( ñoàng)</t>
  </si>
  <si>
    <t>PHAÀN TRAÊM (%)</t>
  </si>
  <si>
    <t>Chi phi QLDA (XD+TB)</t>
  </si>
  <si>
    <t>A1</t>
  </si>
  <si>
    <t>A2</t>
  </si>
  <si>
    <t>X1</t>
  </si>
  <si>
    <t>X2</t>
  </si>
  <si>
    <t>X</t>
  </si>
  <si>
    <t>Chi phi Lap BCNCKT (XD+TB)</t>
  </si>
  <si>
    <t>Chi phi Tham tra BCNCKT</t>
  </si>
  <si>
    <t xml:space="preserve">Chi phi Lap DT </t>
  </si>
  <si>
    <t>%</t>
  </si>
  <si>
    <t>Theo Bảng DD1 TT 12/2021 BXD</t>
  </si>
  <si>
    <t>Thiết kế kỹ thuật (lập cấu hình kỹ thuật chi tiết)</t>
  </si>
  <si>
    <t>Bảng 2.5 (2 BƯỚC, cấp III)</t>
  </si>
  <si>
    <t>Chi phi Giam sat lap dat thiet bi</t>
  </si>
  <si>
    <t>Chi phi Tham dinh du an</t>
  </si>
  <si>
    <t>Thông tư 28/2023/TT-BTC</t>
  </si>
  <si>
    <t>Chi phi Tham tra phe duyet quyet toan</t>
  </si>
  <si>
    <t>Nghị định 99/2021/NĐ-CP, Điều 46</t>
  </si>
  <si>
    <t>Chi phi Kiem toan</t>
  </si>
  <si>
    <t>Phí thẩm định dự toán</t>
  </si>
  <si>
    <t>Thông tư 27/2023/TT- BTC</t>
  </si>
  <si>
    <t>Tên thiết bị/ yêu cầu</t>
  </si>
  <si>
    <t>Đơn vị</t>
  </si>
  <si>
    <t>I</t>
  </si>
  <si>
    <t>Yêu cầu chung</t>
  </si>
  <si>
    <t>-</t>
  </si>
  <si>
    <t>Thiết bị đồng bộ mới 100%</t>
  </si>
  <si>
    <t>Năm sản xuất: 2025 trở về sau</t>
  </si>
  <si>
    <t>II</t>
  </si>
  <si>
    <t>Cấu hình cung cấp</t>
  </si>
  <si>
    <t>III</t>
  </si>
  <si>
    <t>Yêu cầu kỹ thuật</t>
  </si>
  <si>
    <t>IV</t>
  </si>
  <si>
    <t>Yêu cầu khác</t>
  </si>
  <si>
    <t>Lắp đặt hướng dẫn sử dụng thiết bị tại đơn vị sử dụng</t>
  </si>
  <si>
    <t>Thời gian giao hàng ≤ 3 tháng</t>
  </si>
  <si>
    <t>Cam kết cung cấp linh phụ kiện sau bảo hành và dịch vụ sửa chữa sau bán hàng tối thiểu là 8 năm</t>
  </si>
  <si>
    <t>Chào giá chi tiết công tác bảo trì sau thời gian bảo hành</t>
  </si>
  <si>
    <t>Thời gian bảo hành ≥ 12 tháng</t>
  </si>
  <si>
    <t>Sản phẩm chào giá</t>
  </si>
  <si>
    <t>Model: …………….
Hãng sản xuất: …………….
Xuất xứ: …………….</t>
  </si>
  <si>
    <t>Tài liệu tham chiếu</t>
  </si>
  <si>
    <t>Tủ lạnh 4 độ</t>
  </si>
  <si>
    <t>Nguồn điện sử dụng: 220V</t>
  </si>
  <si>
    <r>
      <t>Thiết bị đạt tiêu chuẩn: ISO 9001</t>
    </r>
    <r>
      <rPr>
        <sz val="13"/>
        <color rgb="FF0070C0"/>
        <rFont val="Times New Roman"/>
        <family val="1"/>
      </rPr>
      <t xml:space="preserve"> hoặc tương đương</t>
    </r>
  </si>
  <si>
    <t>Dung tích tủ: 390 lít</t>
  </si>
  <si>
    <t>Máy chính: 01</t>
  </si>
  <si>
    <t>Chân có lắp bánh xe</t>
  </si>
  <si>
    <t>Cổng kiểm tra nhiệt độ</t>
  </si>
  <si>
    <t>Giá để mẫu: 07 cái</t>
  </si>
  <si>
    <t>Kiểu tủ đứng, 1 cửa kính</t>
  </si>
  <si>
    <t>Kiểu làm lạnh: Làm lạnh bằng dòng khí cưỡng bức</t>
  </si>
  <si>
    <t>Chế độ rã đông: tự động</t>
  </si>
  <si>
    <t>Môi chất làm lạnh: không chứa CFC</t>
  </si>
  <si>
    <t>Độ ồn: 43 dB (A)</t>
  </si>
  <si>
    <t>Dải nhiệt độ điều khiển: 2 – 8 độ C, mức tăng có thể điều chỉnh ở 0.1 độ C</t>
  </si>
  <si>
    <t>Bộ điều khiển vi xử lý</t>
  </si>
  <si>
    <t>Hiển thị màn hình LED</t>
  </si>
  <si>
    <t>Dữ liệu nhiệt độ của hệ thống quản lý lưu trữ có thể tải xuống từ cổng USB</t>
  </si>
  <si>
    <t>Truy xuất dữ liệu nhiệt độ</t>
  </si>
  <si>
    <t>Cửa kính hai lớp có hệ thống gia nhiệt cho phép nhìn rõ các sản phẩm được lưu trữ mà không bị đọng sương ở 32°C và điều kiện môi trường có độ ẩm tương đối 85%</t>
  </si>
  <si>
    <t>Cảnh báo sự cố bao gồm nhiệt độ cao / thấp, cửa khép hờ, lỗi cảm biến, mất điện, pin yếu và cảnh báo từ xa</t>
  </si>
  <si>
    <t>TRƯỜNG ĐẠI HỌC Y KHOA</t>
  </si>
  <si>
    <t>PHẠM NGỌC THẠCH</t>
  </si>
  <si>
    <t>CỘNG HÒA XÃ HỘI CHỦ NGHĨA VIỆT NAM</t>
  </si>
  <si>
    <t>Độc lập - Tự do - Hạnh phúc</t>
  </si>
  <si>
    <t>Tài liệu hướng dẫn sử dụng: 
 01 bộ</t>
  </si>
  <si>
    <t>PHỤ LỤC 3</t>
  </si>
  <si>
    <r>
      <t xml:space="preserve">Dải nhiệt độ điều khiển: 2 – </t>
    </r>
    <r>
      <rPr>
        <sz val="13"/>
        <color rgb="FFFF0000"/>
        <rFont val="Times New Roman"/>
        <family val="1"/>
      </rPr>
      <t>8°C</t>
    </r>
  </si>
  <si>
    <r>
      <t xml:space="preserve">Ghi chú 
</t>
    </r>
    <r>
      <rPr>
        <sz val="13"/>
        <color rgb="FF000000"/>
        <rFont val="Times New Roman"/>
        <family val="1"/>
      </rPr>
      <t>(đề xuất, kiến nghị điều chỉnh)</t>
    </r>
  </si>
  <si>
    <t xml:space="preserve">ỦY BAN NHÂN DÂN </t>
  </si>
  <si>
    <t>THÀNH PHỐ HỒ CHÍ MINH</t>
  </si>
  <si>
    <t>(Đính kèm Công văn số……./TĐHYKPNT-TBDA ngày …….tháng…….năm 2026 của Trường Đại học Y khoa Phạm Ngọc Thạch</t>
  </si>
  <si>
    <t>THUYẾT MINH ĐÁP ỨNG KỸ THUẬT THIẾT BỊ CHÀO GIÁ</t>
  </si>
  <si>
    <t xml:space="preserve"> </t>
  </si>
  <si>
    <t>Xuất xứ (máy chính):</t>
  </si>
  <si>
    <t>Phân loại an toàn khí hậu: Class N</t>
  </si>
  <si>
    <t>(Ghi chú: Các đơn vị có thể chào giá sản phẩm có cấu hình, tính năng và thông số thiêt bị tương đương hoặc cao hơn)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</si>
</sst>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#,##0.000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5"/>
      <color theme="1"/>
      <name val="Times New Roman"/>
      <family val="1"/>
    </font>
    <font>
      <sz val="15"/>
      <color theme="1"/>
      <name val="Calibri"/>
      <family val="2"/>
      <scheme val="minor"/>
    </font>
    <font>
      <sz val="15"/>
      <color rgb="FF000000"/>
      <name val="Times New Roman"/>
      <family val="1"/>
    </font>
    <font>
      <b/>
      <sz val="15"/>
      <color rgb="FF000000"/>
      <name val="Times New Roman"/>
      <family val="1"/>
    </font>
    <font>
      <sz val="15"/>
      <color rgb="FF000000"/>
      <name val="Calibri"/>
      <family val="2"/>
    </font>
    <font>
      <b/>
      <sz val="13"/>
      <color rgb="FF0070C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70C0"/>
      <name val="Times New Roman"/>
      <family val="1"/>
    </font>
    <font>
      <sz val="13"/>
      <color rgb="FFFF0000"/>
      <name val="Times New Roman"/>
      <family val="1"/>
    </font>
    <font>
      <i/>
      <sz val="13"/>
      <color rgb="FFFF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7"/>
    <xf numFmtId="0" fontId="11" fillId="0" borderId="7"/>
    <xf numFmtId="0" fontId="12" fillId="0" borderId="7"/>
    <xf numFmtId="43" fontId="12" fillId="0" borderId="7" applyFont="0" applyFill="0" applyBorder="0" applyAlignment="0" applyProtection="0"/>
    <xf numFmtId="0" fontId="1" fillId="0" borderId="7">
      <alignment vertical="center"/>
    </xf>
    <xf numFmtId="0" fontId="1" fillId="0" borderId="7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9" fontId="2" fillId="0" borderId="0" xfId="0" applyNumberFormat="1" applyFont="1"/>
    <xf numFmtId="165" fontId="2" fillId="0" borderId="0" xfId="0" applyNumberFormat="1" applyFont="1"/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2" borderId="7" xfId="0" applyFont="1" applyFill="1" applyBorder="1"/>
    <xf numFmtId="164" fontId="6" fillId="2" borderId="6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6" fillId="2" borderId="4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7" fillId="2" borderId="4" xfId="0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6" fontId="6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0" fillId="0" borderId="0" xfId="0" applyFont="1"/>
    <xf numFmtId="0" fontId="14" fillId="0" borderId="7" xfId="1" applyFont="1"/>
    <xf numFmtId="0" fontId="15" fillId="0" borderId="7" xfId="1" applyFont="1" applyAlignment="1">
      <alignment horizontal="left" vertical="center"/>
    </xf>
    <xf numFmtId="0" fontId="15" fillId="0" borderId="7" xfId="1" applyFont="1"/>
    <xf numFmtId="0" fontId="16" fillId="0" borderId="7" xfId="1" applyFont="1" applyAlignment="1">
      <alignment horizontal="left" vertical="center"/>
    </xf>
    <xf numFmtId="0" fontId="17" fillId="0" borderId="7" xfId="1" applyFont="1"/>
    <xf numFmtId="0" fontId="18" fillId="0" borderId="8" xfId="1" applyNumberFormat="1" applyFont="1" applyBorder="1" applyAlignment="1">
      <alignment horizontal="center" vertical="center" wrapText="1"/>
    </xf>
    <xf numFmtId="0" fontId="19" fillId="0" borderId="8" xfId="1" applyNumberFormat="1" applyFont="1" applyBorder="1" applyAlignment="1">
      <alignment horizontal="center" vertical="center"/>
    </xf>
    <xf numFmtId="0" fontId="20" fillId="0" borderId="8" xfId="1" applyNumberFormat="1" applyFont="1" applyBorder="1" applyAlignment="1">
      <alignment horizontal="center" vertical="center"/>
    </xf>
    <xf numFmtId="0" fontId="14" fillId="0" borderId="7" xfId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/>
    <xf numFmtId="164" fontId="9" fillId="0" borderId="0" xfId="0" applyNumberFormat="1" applyFont="1" applyAlignment="1">
      <alignment horizontal="center" vertical="center"/>
    </xf>
    <xf numFmtId="0" fontId="0" fillId="0" borderId="0" xfId="0"/>
    <xf numFmtId="0" fontId="6" fillId="2" borderId="1" xfId="0" applyFont="1" applyFill="1" applyBorder="1" applyAlignment="1">
      <alignment horizontal="center"/>
    </xf>
    <xf numFmtId="0" fontId="19" fillId="0" borderId="7" xfId="1" applyFont="1" applyAlignment="1">
      <alignment horizontal="center" vertical="center"/>
    </xf>
    <xf numFmtId="0" fontId="24" fillId="0" borderId="7" xfId="1" applyFont="1" applyAlignment="1">
      <alignment horizontal="left" vertical="center"/>
    </xf>
    <xf numFmtId="0" fontId="19" fillId="0" borderId="8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left" vertical="center"/>
    </xf>
    <xf numFmtId="0" fontId="20" fillId="0" borderId="8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23" fillId="0" borderId="7" xfId="1" applyFont="1" applyAlignment="1">
      <alignment horizontal="center" vertical="center" wrapText="1"/>
    </xf>
    <xf numFmtId="0" fontId="19" fillId="0" borderId="7" xfId="1" applyFont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24" fillId="3" borderId="8" xfId="1" applyFont="1" applyFill="1" applyBorder="1" applyAlignment="1">
      <alignment horizontal="left" vertical="center" wrapText="1"/>
    </xf>
    <xf numFmtId="0" fontId="25" fillId="3" borderId="8" xfId="1" applyFont="1" applyFill="1" applyBorder="1" applyAlignment="1">
      <alignment horizontal="center" vertical="center"/>
    </xf>
    <xf numFmtId="0" fontId="16" fillId="0" borderId="7" xfId="1" applyFont="1" applyAlignment="1">
      <alignment horizontal="center" vertical="center"/>
    </xf>
    <xf numFmtId="0" fontId="20" fillId="0" borderId="7" xfId="1" applyFont="1" applyAlignment="1">
      <alignment horizontal="center" vertical="center"/>
    </xf>
    <xf numFmtId="0" fontId="26" fillId="0" borderId="7" xfId="1" applyFont="1" applyAlignment="1">
      <alignment horizontal="center" vertical="center"/>
    </xf>
    <xf numFmtId="0" fontId="20" fillId="0" borderId="7" xfId="1" applyFont="1" applyAlignment="1">
      <alignment horizontal="left" vertical="center"/>
    </xf>
    <xf numFmtId="0" fontId="20" fillId="0" borderId="8" xfId="1" applyFont="1" applyBorder="1" applyAlignment="1">
      <alignment horizontal="left" vertical="center" wrapText="1"/>
    </xf>
    <xf numFmtId="0" fontId="14" fillId="0" borderId="7" xfId="1" applyFont="1" applyAlignment="1">
      <alignment horizontal="center" vertical="center"/>
    </xf>
    <xf numFmtId="0" fontId="19" fillId="0" borderId="7" xfId="1" applyFont="1" applyAlignment="1">
      <alignment horizontal="left" vertical="center"/>
    </xf>
    <xf numFmtId="0" fontId="14" fillId="0" borderId="7" xfId="1" applyFont="1" applyAlignment="1">
      <alignment horizontal="left" vertical="center"/>
    </xf>
    <xf numFmtId="0" fontId="20" fillId="0" borderId="7" xfId="1" applyFont="1" applyAlignment="1">
      <alignment horizontal="left" vertical="center"/>
    </xf>
    <xf numFmtId="0" fontId="23" fillId="0" borderId="7" xfId="1" applyFont="1" applyAlignment="1">
      <alignment horizontal="left" vertical="center" wrapText="1"/>
    </xf>
    <xf numFmtId="0" fontId="18" fillId="0" borderId="8" xfId="1" applyNumberFormat="1" applyFont="1" applyBorder="1" applyAlignment="1">
      <alignment horizontal="left" vertical="center" wrapText="1"/>
    </xf>
    <xf numFmtId="0" fontId="19" fillId="0" borderId="8" xfId="1" applyFont="1" applyBorder="1" applyAlignment="1">
      <alignment horizontal="left" vertical="center"/>
    </xf>
    <xf numFmtId="0" fontId="19" fillId="0" borderId="8" xfId="1" applyNumberFormat="1" applyFont="1" applyBorder="1" applyAlignment="1">
      <alignment horizontal="left" vertical="center" wrapText="1"/>
    </xf>
    <xf numFmtId="0" fontId="20" fillId="0" borderId="8" xfId="1" applyFont="1" applyBorder="1" applyAlignment="1">
      <alignment horizontal="left" vertical="center"/>
    </xf>
    <xf numFmtId="0" fontId="20" fillId="0" borderId="8" xfId="1" applyNumberFormat="1" applyFont="1" applyBorder="1" applyAlignment="1">
      <alignment horizontal="left" vertical="center" wrapText="1"/>
    </xf>
    <xf numFmtId="0" fontId="15" fillId="0" borderId="7" xfId="1" applyFont="1" applyAlignment="1">
      <alignment horizontal="center"/>
    </xf>
    <xf numFmtId="0" fontId="13" fillId="0" borderId="7" xfId="1" applyFont="1" applyAlignment="1">
      <alignment horizontal="center" vertical="center"/>
    </xf>
  </cellXfs>
  <cellStyles count="7">
    <cellStyle name="Comma 3" xfId="4"/>
    <cellStyle name="Normal" xfId="0" builtinId="0"/>
    <cellStyle name="Normal 2" xfId="1"/>
    <cellStyle name="Normal 4" xfId="2"/>
    <cellStyle name="Normal 6" xfId="3"/>
    <cellStyle name="Normal 7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0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8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E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8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8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4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8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8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8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8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8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9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9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9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B00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10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10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1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23850" cy="247650"/>
    <xdr:sp macro="" textlink="">
      <xdr:nvSpPr>
        <xdr:cNvPr id="12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SpPr/>
      </xdr:nvSpPr>
      <xdr:spPr>
        <a:xfrm>
          <a:off x="496252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B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12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12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0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1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3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6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7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8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9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A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B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C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D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E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F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0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14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100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2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14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300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4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14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500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6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7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8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9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A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B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C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D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E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F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0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1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2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3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4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5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6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16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700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8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9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A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B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C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D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E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F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0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1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2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3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4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5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6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7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8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9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A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18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B00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C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18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D00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E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F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0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1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2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3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4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5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6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7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8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9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A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B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C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D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E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20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F00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0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1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2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3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4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5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6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7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8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9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A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B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C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D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E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F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0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1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2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22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300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4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22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500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6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7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8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9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A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B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C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D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E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F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0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1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2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3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400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2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500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23850" cy="247650"/>
    <xdr:sp macro="" textlink="">
      <xdr:nvSpPr>
        <xdr:cNvPr id="24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6000000}"/>
            </a:ext>
          </a:extLst>
        </xdr:cNvPr>
        <xdr:cNvSpPr/>
      </xdr:nvSpPr>
      <xdr:spPr>
        <a:xfrm>
          <a:off x="496252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7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248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800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9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A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25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B00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C00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D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E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F00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0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1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2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3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4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5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6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7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8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9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A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B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C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26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D01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0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27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101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2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27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3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4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5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6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7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8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9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A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B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C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D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0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1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2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2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2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301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23850" cy="247650"/>
    <xdr:sp macro="" textlink="">
      <xdr:nvSpPr>
        <xdr:cNvPr id="29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4010000}"/>
            </a:ext>
          </a:extLst>
        </xdr:cNvPr>
        <xdr:cNvSpPr/>
      </xdr:nvSpPr>
      <xdr:spPr>
        <a:xfrm>
          <a:off x="496252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5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29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601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7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8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29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9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2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A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2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B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C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D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E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F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0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1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2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3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4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5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6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7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8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9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A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31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B01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C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D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31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F01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0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32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1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2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3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4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5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6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7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8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9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A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B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C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D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0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23850" cy="247650"/>
    <xdr:sp macro="" textlink="">
      <xdr:nvSpPr>
        <xdr:cNvPr id="33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1010000}"/>
            </a:ext>
          </a:extLst>
        </xdr:cNvPr>
        <xdr:cNvSpPr/>
      </xdr:nvSpPr>
      <xdr:spPr>
        <a:xfrm>
          <a:off x="496252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2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33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301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4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5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34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6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7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8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9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A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B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C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D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E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F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0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23850" cy="247650"/>
    <xdr:sp macro="" textlink="">
      <xdr:nvSpPr>
        <xdr:cNvPr id="35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1010000}"/>
            </a:ext>
          </a:extLst>
        </xdr:cNvPr>
        <xdr:cNvSpPr/>
      </xdr:nvSpPr>
      <xdr:spPr>
        <a:xfrm>
          <a:off x="496252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2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3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4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5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6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7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8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9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A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B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C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D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0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1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2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219075"/>
    <xdr:sp macro="" textlink="">
      <xdr:nvSpPr>
        <xdr:cNvPr id="371" name="Shape 1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3010000}"/>
            </a:ext>
          </a:extLst>
        </xdr:cNvPr>
        <xdr:cNvSpPr/>
      </xdr:nvSpPr>
      <xdr:spPr>
        <a:xfrm>
          <a:off x="5114925" y="192900300"/>
          <a:ext cx="3429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401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501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601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3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701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8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37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901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A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37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B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C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D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0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1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2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3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4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5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6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7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8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9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3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A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B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C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39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D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3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E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3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F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0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1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2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3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4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5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6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7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8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9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A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B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C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D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0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41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101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2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41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3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4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5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6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7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8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9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A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B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C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D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0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1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2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3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4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43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5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6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7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8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9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A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B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C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D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E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1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2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3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4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5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6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7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8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45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901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A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45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B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C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D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E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0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1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2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3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4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5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6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7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8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9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4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A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4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B01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23850" cy="247650"/>
    <xdr:sp macro="" textlink="">
      <xdr:nvSpPr>
        <xdr:cNvPr id="47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C010000}"/>
            </a:ext>
          </a:extLst>
        </xdr:cNvPr>
        <xdr:cNvSpPr/>
      </xdr:nvSpPr>
      <xdr:spPr>
        <a:xfrm>
          <a:off x="496252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D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478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E01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F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0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48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1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2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3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4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5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6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7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8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9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A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B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C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D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E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F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0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4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101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4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2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49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301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4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5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601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701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801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901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A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50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B01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C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50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D01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E01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F01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0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1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2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3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4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5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6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8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9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A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B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C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5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D02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23850" cy="247650"/>
    <xdr:sp macro="" textlink="">
      <xdr:nvSpPr>
        <xdr:cNvPr id="52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E020000}"/>
            </a:ext>
          </a:extLst>
        </xdr:cNvPr>
        <xdr:cNvSpPr/>
      </xdr:nvSpPr>
      <xdr:spPr>
        <a:xfrm>
          <a:off x="496252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F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528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002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1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2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53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302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4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5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6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7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8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9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A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B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C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D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E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F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0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1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2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3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4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54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502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6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8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50</xdr:row>
      <xdr:rowOff>0</xdr:rowOff>
    </xdr:from>
    <xdr:ext cx="323850" cy="247650"/>
    <xdr:sp macro="" textlink="">
      <xdr:nvSpPr>
        <xdr:cNvPr id="55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9020000}"/>
            </a:ext>
          </a:extLst>
        </xdr:cNvPr>
        <xdr:cNvSpPr/>
      </xdr:nvSpPr>
      <xdr:spPr>
        <a:xfrm>
          <a:off x="523875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A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55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B02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C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D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E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F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0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1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2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3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4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5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6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8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9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A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5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B02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23850" cy="247650"/>
    <xdr:sp macro="" textlink="">
      <xdr:nvSpPr>
        <xdr:cNvPr id="57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C020000}"/>
            </a:ext>
          </a:extLst>
        </xdr:cNvPr>
        <xdr:cNvSpPr/>
      </xdr:nvSpPr>
      <xdr:spPr>
        <a:xfrm>
          <a:off x="496252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D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57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E02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F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0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57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102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2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3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4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5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6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7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8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9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A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B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C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D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E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F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0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5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1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5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2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23850" cy="247650"/>
    <xdr:sp macro="" textlink="">
      <xdr:nvSpPr>
        <xdr:cNvPr id="59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3020000}"/>
            </a:ext>
          </a:extLst>
        </xdr:cNvPr>
        <xdr:cNvSpPr/>
      </xdr:nvSpPr>
      <xdr:spPr>
        <a:xfrm>
          <a:off x="54387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4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5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5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6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5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6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8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50</xdr:row>
      <xdr:rowOff>0</xdr:rowOff>
    </xdr:from>
    <xdr:ext cx="323850" cy="247650"/>
    <xdr:sp macro="" textlink="">
      <xdr:nvSpPr>
        <xdr:cNvPr id="60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9020000}"/>
            </a:ext>
          </a:extLst>
        </xdr:cNvPr>
        <xdr:cNvSpPr/>
      </xdr:nvSpPr>
      <xdr:spPr>
        <a:xfrm>
          <a:off x="5562600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6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A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B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C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D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E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F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0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1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2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3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4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5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6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8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6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902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A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6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B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50</xdr:row>
      <xdr:rowOff>0</xdr:rowOff>
    </xdr:from>
    <xdr:ext cx="323850" cy="247650"/>
    <xdr:sp macro="" textlink="">
      <xdr:nvSpPr>
        <xdr:cNvPr id="62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C020000}"/>
            </a:ext>
          </a:extLst>
        </xdr:cNvPr>
        <xdr:cNvSpPr/>
      </xdr:nvSpPr>
      <xdr:spPr>
        <a:xfrm>
          <a:off x="55149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6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D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6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E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6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F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6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0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1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2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3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4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5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6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8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9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A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B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C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D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E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F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0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1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2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3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4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5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6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7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8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9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A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B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C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D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E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F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0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1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2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3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4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5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6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7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6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8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6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9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6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A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6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B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6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C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6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D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7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E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7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F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7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0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523875"/>
    <xdr:sp macro="" textlink="">
      <xdr:nvSpPr>
        <xdr:cNvPr id="67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1020000}"/>
            </a:ext>
          </a:extLst>
        </xdr:cNvPr>
        <xdr:cNvSpPr/>
      </xdr:nvSpPr>
      <xdr:spPr>
        <a:xfrm>
          <a:off x="5438775" y="1929003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2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3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4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5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6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7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8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9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A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6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B02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C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6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D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6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E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F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0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1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2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3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4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5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6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8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9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A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6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B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C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7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D02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E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F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0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1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2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3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4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5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6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7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8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9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A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B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C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D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E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F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0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1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2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3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4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5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6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8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9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A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B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C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D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E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F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0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1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2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3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4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5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6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7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8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9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A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B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C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D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E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F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0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1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2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3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402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5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6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7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8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902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A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B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C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D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E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F02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0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1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5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6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8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9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A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B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C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D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E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F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0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1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2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3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4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5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6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7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8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7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9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B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D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7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E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7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F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0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1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5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6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8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9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B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8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D03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E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F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0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1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2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3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4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5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6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7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8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9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A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B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C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D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E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F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0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1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5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6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8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9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B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D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E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F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0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1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8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503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6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7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8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9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A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B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C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D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E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F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0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1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2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3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4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5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6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7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8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9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B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D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E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F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0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1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5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6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8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9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B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8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D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E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8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F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0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1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2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8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3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4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5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6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7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8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9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B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D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E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F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0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1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5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6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8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9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B03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C03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D03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9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E03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F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9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0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9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1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5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6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8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9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B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D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E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F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0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9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1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9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2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3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4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5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6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7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8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9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A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B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C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D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E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F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0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1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9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5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9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6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8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9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A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B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D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E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F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0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1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5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9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6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9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7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8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9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A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B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C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D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E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F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0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1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2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3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4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5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9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6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9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8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9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A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B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C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D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E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F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0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1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2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3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4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5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6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7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8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903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10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A03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B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C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D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E03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FF03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0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1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2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3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4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5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6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7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8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9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A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B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C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D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E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0F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0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0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1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0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2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0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3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0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4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5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6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7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8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9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A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B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C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D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E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1F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0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1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2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3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4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5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10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604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7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8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9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A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B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C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D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E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2F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0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1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2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3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4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5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6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7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8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0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9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A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B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C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D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E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0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3F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0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1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2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3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4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5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6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7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8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9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A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0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B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C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D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11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E04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1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4F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0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1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1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1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2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3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4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5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6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7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8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9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A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B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C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D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E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5F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0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1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1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2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3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4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5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6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1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7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1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8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9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A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B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C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D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E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6F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0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1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2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3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4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5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6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11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704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8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42900" cy="457200"/>
    <xdr:sp macro="" textlink="">
      <xdr:nvSpPr>
        <xdr:cNvPr id="11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9040000}"/>
            </a:ext>
          </a:extLst>
        </xdr:cNvPr>
        <xdr:cNvSpPr/>
      </xdr:nvSpPr>
      <xdr:spPr>
        <a:xfrm>
          <a:off x="54387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50</xdr:row>
      <xdr:rowOff>0</xdr:rowOff>
    </xdr:from>
    <xdr:ext cx="323850" cy="247650"/>
    <xdr:sp macro="" textlink="">
      <xdr:nvSpPr>
        <xdr:cNvPr id="114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A040000}"/>
            </a:ext>
          </a:extLst>
        </xdr:cNvPr>
        <xdr:cNvSpPr/>
      </xdr:nvSpPr>
      <xdr:spPr>
        <a:xfrm>
          <a:off x="5514975" y="1929003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B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C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D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50</xdr:row>
      <xdr:rowOff>0</xdr:rowOff>
    </xdr:from>
    <xdr:ext cx="342900" cy="457200"/>
    <xdr:sp macro="" textlink="">
      <xdr:nvSpPr>
        <xdr:cNvPr id="11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E040000}"/>
            </a:ext>
          </a:extLst>
        </xdr:cNvPr>
        <xdr:cNvSpPr/>
      </xdr:nvSpPr>
      <xdr:spPr>
        <a:xfrm>
          <a:off x="559117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7F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0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1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2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3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4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5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6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7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8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9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A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B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C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D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E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8F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0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50</xdr:row>
      <xdr:rowOff>0</xdr:rowOff>
    </xdr:from>
    <xdr:ext cx="342900" cy="457200"/>
    <xdr:sp macro="" textlink="">
      <xdr:nvSpPr>
        <xdr:cNvPr id="11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1040000}"/>
            </a:ext>
          </a:extLst>
        </xdr:cNvPr>
        <xdr:cNvSpPr/>
      </xdr:nvSpPr>
      <xdr:spPr>
        <a:xfrm>
          <a:off x="51149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2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3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4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5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6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7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8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9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A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B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C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D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E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9F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0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1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2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3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4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42900" cy="457200"/>
    <xdr:sp macro="" textlink="">
      <xdr:nvSpPr>
        <xdr:cNvPr id="11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5040000}"/>
            </a:ext>
          </a:extLst>
        </xdr:cNvPr>
        <xdr:cNvSpPr/>
      </xdr:nvSpPr>
      <xdr:spPr>
        <a:xfrm>
          <a:off x="66675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1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6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19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7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1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8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19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9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1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A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19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B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1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C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19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D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19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E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11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AF04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42900" cy="457200"/>
    <xdr:sp macro="" textlink="">
      <xdr:nvSpPr>
        <xdr:cNvPr id="12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0040000}"/>
            </a:ext>
          </a:extLst>
        </xdr:cNvPr>
        <xdr:cNvSpPr/>
      </xdr:nvSpPr>
      <xdr:spPr>
        <a:xfrm>
          <a:off x="4962525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1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0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2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3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04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4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5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06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6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7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0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8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9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A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1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B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C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D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14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E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BF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0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1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1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2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3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20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4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5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2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6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7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8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2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9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A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2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B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C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D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30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E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CF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3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0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1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2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3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3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4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3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5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6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7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8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4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9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A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4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B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C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D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46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E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DF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4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0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1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2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5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3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12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4040000}"/>
            </a:ext>
          </a:extLst>
        </xdr:cNvPr>
        <xdr:cNvSpPr/>
      </xdr:nvSpPr>
      <xdr:spPr>
        <a:xfrm>
          <a:off x="666750" y="1929003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125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5040000}"/>
            </a:ext>
          </a:extLst>
        </xdr:cNvPr>
        <xdr:cNvSpPr/>
      </xdr:nvSpPr>
      <xdr:spPr>
        <a:xfrm>
          <a:off x="666750" y="1929003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6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7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8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9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A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B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666750</xdr:colOff>
      <xdr:row>50</xdr:row>
      <xdr:rowOff>0</xdr:rowOff>
    </xdr:from>
    <xdr:ext cx="342900" cy="457200"/>
    <xdr:sp macro="" textlink="">
      <xdr:nvSpPr>
        <xdr:cNvPr id="12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300-0000EC040000}"/>
            </a:ext>
          </a:extLst>
        </xdr:cNvPr>
        <xdr:cNvSpPr/>
      </xdr:nvSpPr>
      <xdr:spPr>
        <a:xfrm>
          <a:off x="1333500" y="1929003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12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040540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2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4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35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3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36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5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3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36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3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3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1380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5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1381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50000}"/>
            </a:ext>
          </a:extLst>
        </xdr:cNvPr>
        <xdr:cNvSpPr/>
      </xdr:nvSpPr>
      <xdr:spPr>
        <a:xfrm>
          <a:off x="49625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38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3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5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3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38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3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3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0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4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5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40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5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40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1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42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44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5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44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46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4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48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5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48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4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4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1504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5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1505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50000}"/>
            </a:ext>
          </a:extLst>
        </xdr:cNvPr>
        <xdr:cNvSpPr/>
      </xdr:nvSpPr>
      <xdr:spPr>
        <a:xfrm>
          <a:off x="49625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06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5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5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51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2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5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A05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53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5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53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1550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5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1551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2050000}"/>
            </a:ext>
          </a:extLst>
        </xdr:cNvPr>
        <xdr:cNvSpPr/>
      </xdr:nvSpPr>
      <xdr:spPr>
        <a:xfrm>
          <a:off x="49625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5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5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405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55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7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5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B05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57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5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58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5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5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1596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60000}"/>
            </a:ext>
          </a:extLst>
        </xdr:cNvPr>
        <xdr:cNvSpPr/>
      </xdr:nvSpPr>
      <xdr:spPr>
        <a:xfrm>
          <a:off x="49625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59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5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6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5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60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16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60000}"/>
            </a:ext>
          </a:extLst>
        </xdr:cNvPr>
        <xdr:cNvSpPr/>
      </xdr:nvSpPr>
      <xdr:spPr>
        <a:xfrm>
          <a:off x="49625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209550"/>
    <xdr:sp macro="" textlink="">
      <xdr:nvSpPr>
        <xdr:cNvPr id="16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60000}"/>
            </a:ext>
          </a:extLst>
        </xdr:cNvPr>
        <xdr:cNvSpPr/>
      </xdr:nvSpPr>
      <xdr:spPr>
        <a:xfrm>
          <a:off x="5124450" y="193109850"/>
          <a:ext cx="3333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6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6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6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6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63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6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63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65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67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6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67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6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69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6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6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6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71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6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71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1734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6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1735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60000}"/>
            </a:ext>
          </a:extLst>
        </xdr:cNvPr>
        <xdr:cNvSpPr/>
      </xdr:nvSpPr>
      <xdr:spPr>
        <a:xfrm>
          <a:off x="49625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36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7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6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74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5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9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5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7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6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7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7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7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7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76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6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76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A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7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1784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6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1785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60000}"/>
            </a:ext>
          </a:extLst>
        </xdr:cNvPr>
        <xdr:cNvSpPr/>
      </xdr:nvSpPr>
      <xdr:spPr>
        <a:xfrm>
          <a:off x="49625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86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7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6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79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2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7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6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7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0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8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6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181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60000}"/>
            </a:ext>
          </a:extLst>
        </xdr:cNvPr>
        <xdr:cNvSpPr/>
      </xdr:nvSpPr>
      <xdr:spPr>
        <a:xfrm>
          <a:off x="52482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81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B06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1830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6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1831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60000}"/>
            </a:ext>
          </a:extLst>
        </xdr:cNvPr>
        <xdr:cNvSpPr/>
      </xdr:nvSpPr>
      <xdr:spPr>
        <a:xfrm>
          <a:off x="49625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3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8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6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83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7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5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18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70000}"/>
            </a:ext>
          </a:extLst>
        </xdr:cNvPr>
        <xdr:cNvSpPr/>
      </xdr:nvSpPr>
      <xdr:spPr>
        <a:xfrm>
          <a:off x="543877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8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186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70000}"/>
            </a:ext>
          </a:extLst>
        </xdr:cNvPr>
        <xdr:cNvSpPr/>
      </xdr:nvSpPr>
      <xdr:spPr>
        <a:xfrm>
          <a:off x="5572125" y="1931098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1876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7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8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87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85725</xdr:colOff>
      <xdr:row>50</xdr:row>
      <xdr:rowOff>0</xdr:rowOff>
    </xdr:from>
    <xdr:ext cx="314325" cy="238125"/>
    <xdr:sp macro="" textlink="">
      <xdr:nvSpPr>
        <xdr:cNvPr id="18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70000}"/>
            </a:ext>
          </a:extLst>
        </xdr:cNvPr>
        <xdr:cNvSpPr/>
      </xdr:nvSpPr>
      <xdr:spPr>
        <a:xfrm>
          <a:off x="5524500" y="1933384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8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8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2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2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2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2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2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2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2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3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3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193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40000}"/>
            </a:ext>
          </a:extLst>
        </xdr:cNvPr>
        <xdr:cNvSpPr/>
      </xdr:nvSpPr>
      <xdr:spPr>
        <a:xfrm>
          <a:off x="5438775" y="193109850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19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1960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5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61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80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1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19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19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19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072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5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7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0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9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0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0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0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112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5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1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5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3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5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5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5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1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1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1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1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1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1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1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6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27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6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7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5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9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2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29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2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3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3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3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3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321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6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2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6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A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6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41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6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361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6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6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6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3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81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3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3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3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402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70000}"/>
            </a:ext>
          </a:extLst>
        </xdr:cNvPr>
        <xdr:cNvSpPr/>
      </xdr:nvSpPr>
      <xdr:spPr>
        <a:xfrm>
          <a:off x="496252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404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70000}"/>
            </a:ext>
          </a:extLst>
        </xdr:cNvPr>
        <xdr:cNvSpPr/>
      </xdr:nvSpPr>
      <xdr:spPr>
        <a:xfrm>
          <a:off x="5438775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85725</xdr:colOff>
      <xdr:row>50</xdr:row>
      <xdr:rowOff>0</xdr:rowOff>
    </xdr:from>
    <xdr:ext cx="314325" cy="238125"/>
    <xdr:sp macro="" textlink="">
      <xdr:nvSpPr>
        <xdr:cNvPr id="24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70000}"/>
            </a:ext>
          </a:extLst>
        </xdr:cNvPr>
        <xdr:cNvSpPr/>
      </xdr:nvSpPr>
      <xdr:spPr>
        <a:xfrm>
          <a:off x="5524500" y="193338450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4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4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4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4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70000}"/>
            </a:ext>
          </a:extLst>
        </xdr:cNvPr>
        <xdr:cNvSpPr/>
      </xdr:nvSpPr>
      <xdr:spPr>
        <a:xfrm>
          <a:off x="560070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4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70000}"/>
            </a:ext>
          </a:extLst>
        </xdr:cNvPr>
        <xdr:cNvSpPr/>
      </xdr:nvSpPr>
      <xdr:spPr>
        <a:xfrm>
          <a:off x="51244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4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1931098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4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040540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5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040540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5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417730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5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417730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5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962941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5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962941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5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962941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5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962941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5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25469250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041302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5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151602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6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151602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152364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6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352770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6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352770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353532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6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417730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6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417730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418492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6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499455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6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499455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7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499455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7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499455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500217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7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568797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7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568797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7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568797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7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568797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569559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7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681954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7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681954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8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681954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8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681954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68271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8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866548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8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866548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8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2866548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8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2866548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867310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2963703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8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048857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9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048857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9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048857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9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048857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049619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9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111722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9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111722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9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111722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49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111722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4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112484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49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25469250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50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25469250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250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25469250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250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25469250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5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25545450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5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364515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5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07200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5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4162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5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4162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25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9525</xdr:colOff>
      <xdr:row>50</xdr:row>
      <xdr:rowOff>0</xdr:rowOff>
    </xdr:from>
    <xdr:ext cx="333375" cy="514350"/>
    <xdr:sp macro="" textlink="">
      <xdr:nvSpPr>
        <xdr:cNvPr id="258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40000}"/>
            </a:ext>
          </a:extLst>
        </xdr:cNvPr>
        <xdr:cNvSpPr/>
      </xdr:nvSpPr>
      <xdr:spPr>
        <a:xfrm>
          <a:off x="5448300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8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9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9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9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9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9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9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9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259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5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6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6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6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6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6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6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6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6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60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5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61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62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5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2628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50000}"/>
            </a:ext>
          </a:extLst>
        </xdr:cNvPr>
        <xdr:cNvSpPr/>
      </xdr:nvSpPr>
      <xdr:spPr>
        <a:xfrm>
          <a:off x="49625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2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26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5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63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50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26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5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65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5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65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1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67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6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69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5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69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6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6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71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73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5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73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751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5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2752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50000}"/>
            </a:ext>
          </a:extLst>
        </xdr:cNvPr>
        <xdr:cNvSpPr/>
      </xdr:nvSpPr>
      <xdr:spPr>
        <a:xfrm>
          <a:off x="49625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5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27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5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75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7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74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27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A05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77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5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78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7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79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5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2798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2050000}"/>
            </a:ext>
          </a:extLst>
        </xdr:cNvPr>
        <xdr:cNvSpPr/>
      </xdr:nvSpPr>
      <xdr:spPr>
        <a:xfrm>
          <a:off x="49625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79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28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405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80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20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28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B05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82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5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82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5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2843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60000}"/>
            </a:ext>
          </a:extLst>
        </xdr:cNvPr>
        <xdr:cNvSpPr/>
      </xdr:nvSpPr>
      <xdr:spPr>
        <a:xfrm>
          <a:off x="49625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44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28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6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84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8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28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60000}"/>
            </a:ext>
          </a:extLst>
        </xdr:cNvPr>
        <xdr:cNvSpPr/>
      </xdr:nvSpPr>
      <xdr:spPr>
        <a:xfrm>
          <a:off x="49625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209550"/>
    <xdr:sp macro="" textlink="">
      <xdr:nvSpPr>
        <xdr:cNvPr id="28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60000}"/>
            </a:ext>
          </a:extLst>
        </xdr:cNvPr>
        <xdr:cNvSpPr/>
      </xdr:nvSpPr>
      <xdr:spPr>
        <a:xfrm>
          <a:off x="5124450" y="358625775"/>
          <a:ext cx="3333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8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8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8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28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88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6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88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8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8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90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92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6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92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94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6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296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6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96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29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2981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6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2982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60000}"/>
            </a:ext>
          </a:extLst>
        </xdr:cNvPr>
        <xdr:cNvSpPr/>
      </xdr:nvSpPr>
      <xdr:spPr>
        <a:xfrm>
          <a:off x="49625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8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29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6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298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29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5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9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29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04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30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6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0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0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0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0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301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6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01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A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031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6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3032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60000}"/>
            </a:ext>
          </a:extLst>
        </xdr:cNvPr>
        <xdr:cNvSpPr/>
      </xdr:nvSpPr>
      <xdr:spPr>
        <a:xfrm>
          <a:off x="49625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3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30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6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03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2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6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54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30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6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305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60000}"/>
            </a:ext>
          </a:extLst>
        </xdr:cNvPr>
        <xdr:cNvSpPr/>
      </xdr:nvSpPr>
      <xdr:spPr>
        <a:xfrm>
          <a:off x="52482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06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B06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0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07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6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3078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60000}"/>
            </a:ext>
          </a:extLst>
        </xdr:cNvPr>
        <xdr:cNvSpPr/>
      </xdr:nvSpPr>
      <xdr:spPr>
        <a:xfrm>
          <a:off x="49625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7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30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6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08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7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0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0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100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31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70000}"/>
            </a:ext>
          </a:extLst>
        </xdr:cNvPr>
        <xdr:cNvSpPr/>
      </xdr:nvSpPr>
      <xdr:spPr>
        <a:xfrm>
          <a:off x="543877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1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10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70000}"/>
            </a:ext>
          </a:extLst>
        </xdr:cNvPr>
        <xdr:cNvSpPr/>
      </xdr:nvSpPr>
      <xdr:spPr>
        <a:xfrm>
          <a:off x="5572125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1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123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7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125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85725</xdr:colOff>
      <xdr:row>50</xdr:row>
      <xdr:rowOff>0</xdr:rowOff>
    </xdr:from>
    <xdr:ext cx="314325" cy="238125"/>
    <xdr:sp macro="" textlink="">
      <xdr:nvSpPr>
        <xdr:cNvPr id="31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70000}"/>
            </a:ext>
          </a:extLst>
        </xdr:cNvPr>
        <xdr:cNvSpPr/>
      </xdr:nvSpPr>
      <xdr:spPr>
        <a:xfrm>
          <a:off x="5524500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1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1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1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1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17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40000}"/>
            </a:ext>
          </a:extLst>
        </xdr:cNvPr>
        <xdr:cNvSpPr/>
      </xdr:nvSpPr>
      <xdr:spPr>
        <a:xfrm>
          <a:off x="5438775" y="35862577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1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1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1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1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20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5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0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2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1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2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2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2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319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5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20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3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0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359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5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60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3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5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7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5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5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3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39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4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4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4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4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4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4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6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4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524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6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25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5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9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44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5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5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5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5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568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6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6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6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A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5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6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8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5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5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6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608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6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60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6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6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6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62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6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6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649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7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651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70000}"/>
            </a:ext>
          </a:extLst>
        </xdr:cNvPr>
        <xdr:cNvSpPr/>
      </xdr:nvSpPr>
      <xdr:spPr>
        <a:xfrm>
          <a:off x="543877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85725</xdr:colOff>
      <xdr:row>50</xdr:row>
      <xdr:rowOff>0</xdr:rowOff>
    </xdr:from>
    <xdr:ext cx="314325" cy="238125"/>
    <xdr:sp macro="" textlink="">
      <xdr:nvSpPr>
        <xdr:cNvPr id="36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70000}"/>
            </a:ext>
          </a:extLst>
        </xdr:cNvPr>
        <xdr:cNvSpPr/>
      </xdr:nvSpPr>
      <xdr:spPr>
        <a:xfrm>
          <a:off x="5524500" y="35862577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6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70000}"/>
            </a:ext>
          </a:extLst>
        </xdr:cNvPr>
        <xdr:cNvSpPr/>
      </xdr:nvSpPr>
      <xdr:spPr>
        <a:xfrm>
          <a:off x="560070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6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70000}"/>
            </a:ext>
          </a:extLst>
        </xdr:cNvPr>
        <xdr:cNvSpPr/>
      </xdr:nvSpPr>
      <xdr:spPr>
        <a:xfrm>
          <a:off x="51244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6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69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69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69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69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0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0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0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0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0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7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7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7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70000}"/>
            </a:ext>
          </a:extLst>
        </xdr:cNvPr>
        <xdr:cNvSpPr/>
      </xdr:nvSpPr>
      <xdr:spPr>
        <a:xfrm>
          <a:off x="49625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0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0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1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1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1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1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1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18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1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2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2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2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2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2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2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28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2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3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3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3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3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3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3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3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4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4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4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4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4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4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4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4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5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5862577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5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586257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3586257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5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70198650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58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79628400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375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385305300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6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85305300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6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85724400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6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3980973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376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0689847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542186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5421867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37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7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4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4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4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4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5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5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5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5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5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385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38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386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5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8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86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8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8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3885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5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3886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50000}"/>
            </a:ext>
          </a:extLst>
        </xdr:cNvPr>
        <xdr:cNvSpPr/>
      </xdr:nvSpPr>
      <xdr:spPr>
        <a:xfrm>
          <a:off x="49625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88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38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5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8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8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89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8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8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8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8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8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8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8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8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0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39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5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391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5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91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1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93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395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5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95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97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39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399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5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399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39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39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009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5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4010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50000}"/>
            </a:ext>
          </a:extLst>
        </xdr:cNvPr>
        <xdr:cNvSpPr/>
      </xdr:nvSpPr>
      <xdr:spPr>
        <a:xfrm>
          <a:off x="49625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11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0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5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01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3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0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A05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403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5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03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055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5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4056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2050000}"/>
            </a:ext>
          </a:extLst>
        </xdr:cNvPr>
        <xdr:cNvSpPr/>
      </xdr:nvSpPr>
      <xdr:spPr>
        <a:xfrm>
          <a:off x="49625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5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0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405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06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0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7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0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B05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408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5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08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5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0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0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4101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60000}"/>
            </a:ext>
          </a:extLst>
        </xdr:cNvPr>
        <xdr:cNvSpPr/>
      </xdr:nvSpPr>
      <xdr:spPr>
        <a:xfrm>
          <a:off x="49625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10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1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6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1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10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41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60000}"/>
            </a:ext>
          </a:extLst>
        </xdr:cNvPr>
        <xdr:cNvSpPr/>
      </xdr:nvSpPr>
      <xdr:spPr>
        <a:xfrm>
          <a:off x="49625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209550"/>
    <xdr:sp macro="" textlink="">
      <xdr:nvSpPr>
        <xdr:cNvPr id="41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60000}"/>
            </a:ext>
          </a:extLst>
        </xdr:cNvPr>
        <xdr:cNvSpPr/>
      </xdr:nvSpPr>
      <xdr:spPr>
        <a:xfrm>
          <a:off x="5124450" y="460295625"/>
          <a:ext cx="3333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1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1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1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1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414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6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1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14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1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1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16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1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418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6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1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18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1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1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1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20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6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422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6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22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239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6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4240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60000}"/>
            </a:ext>
          </a:extLst>
        </xdr:cNvPr>
        <xdr:cNvSpPr/>
      </xdr:nvSpPr>
      <xdr:spPr>
        <a:xfrm>
          <a:off x="49625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41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2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6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24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5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9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6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2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6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2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2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2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2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427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6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27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A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2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289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6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4290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60000}"/>
            </a:ext>
          </a:extLst>
        </xdr:cNvPr>
        <xdr:cNvSpPr/>
      </xdr:nvSpPr>
      <xdr:spPr>
        <a:xfrm>
          <a:off x="49625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91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2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6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29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2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2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6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2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1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3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6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285750</xdr:colOff>
      <xdr:row>50</xdr:row>
      <xdr:rowOff>0</xdr:rowOff>
    </xdr:from>
    <xdr:ext cx="314325" cy="238125"/>
    <xdr:sp macro="" textlink="">
      <xdr:nvSpPr>
        <xdr:cNvPr id="431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60000}"/>
            </a:ext>
          </a:extLst>
        </xdr:cNvPr>
        <xdr:cNvSpPr/>
      </xdr:nvSpPr>
      <xdr:spPr>
        <a:xfrm>
          <a:off x="52482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31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B06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335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6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14325" cy="238125"/>
    <xdr:sp macro="" textlink="">
      <xdr:nvSpPr>
        <xdr:cNvPr id="4336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60000}"/>
            </a:ext>
          </a:extLst>
        </xdr:cNvPr>
        <xdr:cNvSpPr/>
      </xdr:nvSpPr>
      <xdr:spPr>
        <a:xfrm>
          <a:off x="49625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3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3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6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34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7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5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14325" cy="238125"/>
    <xdr:sp macro="" textlink="">
      <xdr:nvSpPr>
        <xdr:cNvPr id="43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70000}"/>
            </a:ext>
          </a:extLst>
        </xdr:cNvPr>
        <xdr:cNvSpPr/>
      </xdr:nvSpPr>
      <xdr:spPr>
        <a:xfrm>
          <a:off x="543877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3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133350</xdr:colOff>
      <xdr:row>50</xdr:row>
      <xdr:rowOff>0</xdr:rowOff>
    </xdr:from>
    <xdr:ext cx="314325" cy="238125"/>
    <xdr:sp macro="" textlink="">
      <xdr:nvSpPr>
        <xdr:cNvPr id="436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70000}"/>
            </a:ext>
          </a:extLst>
        </xdr:cNvPr>
        <xdr:cNvSpPr/>
      </xdr:nvSpPr>
      <xdr:spPr>
        <a:xfrm>
          <a:off x="5572125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381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7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3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38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85725</xdr:colOff>
      <xdr:row>50</xdr:row>
      <xdr:rowOff>0</xdr:rowOff>
    </xdr:from>
    <xdr:ext cx="314325" cy="238125"/>
    <xdr:sp macro="" textlink="">
      <xdr:nvSpPr>
        <xdr:cNvPr id="43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70000}"/>
            </a:ext>
          </a:extLst>
        </xdr:cNvPr>
        <xdr:cNvSpPr/>
      </xdr:nvSpPr>
      <xdr:spPr>
        <a:xfrm>
          <a:off x="5524500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3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3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28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29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3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3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32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33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34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35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36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514350"/>
    <xdr:sp macro="" textlink="">
      <xdr:nvSpPr>
        <xdr:cNvPr id="4437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40000}"/>
            </a:ext>
          </a:extLst>
        </xdr:cNvPr>
        <xdr:cNvSpPr/>
      </xdr:nvSpPr>
      <xdr:spPr>
        <a:xfrm>
          <a:off x="5438775" y="460295625"/>
          <a:ext cx="333375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4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4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4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465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5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466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4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4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4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485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4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4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1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4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A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57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5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7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5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59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5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0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61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5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18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5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905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3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5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5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5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6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B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6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6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6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6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6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0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6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C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2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1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4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9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B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D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6F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4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5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6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7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8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9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7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4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6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6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6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B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C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8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7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782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606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83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8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C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7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9E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8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4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5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6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7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8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9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7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02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AF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8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8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8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8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0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9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B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D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826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B06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2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D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C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1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3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5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6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7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8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9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A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B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C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D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4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E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DF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4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0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4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1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2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306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46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4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4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A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5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C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E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5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1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2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5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3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4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5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6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6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6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7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6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8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9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A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6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B06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866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C06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67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6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7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8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9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A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B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C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D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7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E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F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8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0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8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1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2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8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3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88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4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86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5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8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7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8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8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A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C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89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E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0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1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9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2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3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9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4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5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89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6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7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0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0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0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0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C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D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90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E07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50</xdr:row>
      <xdr:rowOff>0</xdr:rowOff>
    </xdr:from>
    <xdr:ext cx="333375" cy="447675"/>
    <xdr:sp macro="" textlink="">
      <xdr:nvSpPr>
        <xdr:cNvPr id="4909" name="Shape 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1070000}"/>
            </a:ext>
          </a:extLst>
        </xdr:cNvPr>
        <xdr:cNvSpPr/>
      </xdr:nvSpPr>
      <xdr:spPr>
        <a:xfrm>
          <a:off x="543877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85725</xdr:colOff>
      <xdr:row>50</xdr:row>
      <xdr:rowOff>0</xdr:rowOff>
    </xdr:from>
    <xdr:ext cx="314325" cy="238125"/>
    <xdr:sp macro="" textlink="">
      <xdr:nvSpPr>
        <xdr:cNvPr id="49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2070000}"/>
            </a:ext>
          </a:extLst>
        </xdr:cNvPr>
        <xdr:cNvSpPr/>
      </xdr:nvSpPr>
      <xdr:spPr>
        <a:xfrm>
          <a:off x="5524500" y="460295625"/>
          <a:ext cx="3143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91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3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91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9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9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A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161925</xdr:colOff>
      <xdr:row>50</xdr:row>
      <xdr:rowOff>0</xdr:rowOff>
    </xdr:from>
    <xdr:ext cx="333375" cy="447675"/>
    <xdr:sp macro="" textlink="">
      <xdr:nvSpPr>
        <xdr:cNvPr id="49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B070000}"/>
            </a:ext>
          </a:extLst>
        </xdr:cNvPr>
        <xdr:cNvSpPr/>
      </xdr:nvSpPr>
      <xdr:spPr>
        <a:xfrm>
          <a:off x="560070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1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5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6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1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7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8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9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A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B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C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D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E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4F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0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1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2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2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3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4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3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5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3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7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161925</xdr:colOff>
      <xdr:row>50</xdr:row>
      <xdr:rowOff>0</xdr:rowOff>
    </xdr:from>
    <xdr:ext cx="333375" cy="447675"/>
    <xdr:sp macro="" textlink="">
      <xdr:nvSpPr>
        <xdr:cNvPr id="493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58070000}"/>
            </a:ext>
          </a:extLst>
        </xdr:cNvPr>
        <xdr:cNvSpPr/>
      </xdr:nvSpPr>
      <xdr:spPr>
        <a:xfrm>
          <a:off x="51244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E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F04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0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1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2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3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4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5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0605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8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9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A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B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3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4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5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B606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19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50</xdr:row>
      <xdr:rowOff>0</xdr:rowOff>
    </xdr:from>
    <xdr:ext cx="333375" cy="447675"/>
    <xdr:sp macro="" textlink="">
      <xdr:nvSpPr>
        <xdr:cNvPr id="49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2F070000}"/>
            </a:ext>
          </a:extLst>
        </xdr:cNvPr>
        <xdr:cNvSpPr/>
      </xdr:nvSpPr>
      <xdr:spPr>
        <a:xfrm>
          <a:off x="666750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5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5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5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5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5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5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6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6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6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9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7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50</xdr:row>
      <xdr:rowOff>0</xdr:rowOff>
    </xdr:from>
    <xdr:ext cx="333375" cy="447675"/>
    <xdr:sp macro="" textlink="">
      <xdr:nvSpPr>
        <xdr:cNvPr id="496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3D070000}"/>
            </a:ext>
          </a:extLst>
        </xdr:cNvPr>
        <xdr:cNvSpPr/>
      </xdr:nvSpPr>
      <xdr:spPr>
        <a:xfrm>
          <a:off x="49625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6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6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6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68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6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7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7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7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49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7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7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49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7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78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49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8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8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49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8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8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8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8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49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8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8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9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9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49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9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94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9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96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49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499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499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500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500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500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500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500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500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500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5010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501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5012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501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5015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38125"/>
    <xdr:sp macro="" textlink="">
      <xdr:nvSpPr>
        <xdr:cNvPr id="501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EF040000}"/>
            </a:ext>
          </a:extLst>
        </xdr:cNvPr>
        <xdr:cNvSpPr/>
      </xdr:nvSpPr>
      <xdr:spPr>
        <a:xfrm>
          <a:off x="666750" y="460295625"/>
          <a:ext cx="3048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04800" cy="219075"/>
    <xdr:sp macro="" textlink="">
      <xdr:nvSpPr>
        <xdr:cNvPr id="501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0040000}"/>
            </a:ext>
          </a:extLst>
        </xdr:cNvPr>
        <xdr:cNvSpPr/>
      </xdr:nvSpPr>
      <xdr:spPr>
        <a:xfrm>
          <a:off x="666750" y="4602956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2956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676275</xdr:colOff>
      <xdr:row>50</xdr:row>
      <xdr:rowOff>0</xdr:rowOff>
    </xdr:from>
    <xdr:ext cx="333375" cy="447675"/>
    <xdr:sp macro="" textlink="">
      <xdr:nvSpPr>
        <xdr:cNvPr id="50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400-0000FD040000}"/>
            </a:ext>
          </a:extLst>
        </xdr:cNvPr>
        <xdr:cNvSpPr/>
      </xdr:nvSpPr>
      <xdr:spPr>
        <a:xfrm>
          <a:off x="1343025" y="460371825"/>
          <a:ext cx="33337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>
    <xdr:from>
      <xdr:col>2</xdr:col>
      <xdr:colOff>704850</xdr:colOff>
      <xdr:row>4</xdr:row>
      <xdr:rowOff>38100</xdr:rowOff>
    </xdr:from>
    <xdr:to>
      <xdr:col>2</xdr:col>
      <xdr:colOff>1695450</xdr:colOff>
      <xdr:row>4</xdr:row>
      <xdr:rowOff>38100</xdr:rowOff>
    </xdr:to>
    <xdr:cxnSp macro="">
      <xdr:nvCxnSpPr>
        <xdr:cNvPr id="5025" name="Straight Connector 5024" hidden="1"/>
        <xdr:cNvCxnSpPr/>
      </xdr:nvCxnSpPr>
      <xdr:spPr>
        <a:xfrm>
          <a:off x="1419225" y="1028700"/>
          <a:ext cx="990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485775</xdr:colOff>
      <xdr:row>1</xdr:row>
      <xdr:rowOff>238125</xdr:rowOff>
    </xdr:from>
    <xdr:to>
      <xdr:col>6</xdr:col>
      <xdr:colOff>419100</xdr:colOff>
      <xdr:row>1</xdr:row>
      <xdr:rowOff>238125</xdr:rowOff>
    </xdr:to>
    <xdr:cxnSp macro="">
      <xdr:nvCxnSpPr>
        <xdr:cNvPr id="5027" name="Straight Connector 5026" hidden="1"/>
        <xdr:cNvCxnSpPr/>
      </xdr:nvCxnSpPr>
      <xdr:spPr>
        <a:xfrm>
          <a:off x="4733925" y="48577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8</xdr:row>
      <xdr:rowOff>57150</xdr:rowOff>
    </xdr:from>
    <xdr:to>
      <xdr:col>5</xdr:col>
      <xdr:colOff>1085850</xdr:colOff>
      <xdr:row>8</xdr:row>
      <xdr:rowOff>57150</xdr:rowOff>
    </xdr:to>
    <xdr:cxnSp macro="">
      <xdr:nvCxnSpPr>
        <xdr:cNvPr id="5033" name="Straight Connector 5032"/>
        <xdr:cNvCxnSpPr/>
      </xdr:nvCxnSpPr>
      <xdr:spPr>
        <a:xfrm>
          <a:off x="4038600" y="2057400"/>
          <a:ext cx="1952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4</xdr:row>
      <xdr:rowOff>38100</xdr:rowOff>
    </xdr:from>
    <xdr:to>
      <xdr:col>2</xdr:col>
      <xdr:colOff>1981200</xdr:colOff>
      <xdr:row>4</xdr:row>
      <xdr:rowOff>38100</xdr:rowOff>
    </xdr:to>
    <xdr:cxnSp macro="">
      <xdr:nvCxnSpPr>
        <xdr:cNvPr id="5035" name="Straight Connector 5034"/>
        <xdr:cNvCxnSpPr/>
      </xdr:nvCxnSpPr>
      <xdr:spPr>
        <a:xfrm>
          <a:off x="1714500" y="102870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1295400</xdr:colOff>
      <xdr:row>2</xdr:row>
      <xdr:rowOff>19050</xdr:rowOff>
    </xdr:from>
    <xdr:to>
      <xdr:col>6</xdr:col>
      <xdr:colOff>1181100</xdr:colOff>
      <xdr:row>2</xdr:row>
      <xdr:rowOff>19050</xdr:rowOff>
    </xdr:to>
    <xdr:cxnSp macro="">
      <xdr:nvCxnSpPr>
        <xdr:cNvPr id="5037" name="Straight Connector 5036"/>
        <xdr:cNvCxnSpPr/>
      </xdr:nvCxnSpPr>
      <xdr:spPr>
        <a:xfrm>
          <a:off x="6200775" y="514350"/>
          <a:ext cx="1924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MDT-GXD-noi-su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.%20Doanh%20Nghiep\03.%20Tu%20van%20TBYT\2025\01.%2021%20BV-TTYT%20Ca%20Mau\25.09.15.%20BC&#272;X%20CT&#272;T%20thi&#7871;t%20b&#7883;%20y%20t&#7871;%20(21%20BV,%20TTYT%20C&#224;%20Mau)%20c&#7853;p%20nh&#7853;t%2023.9.25\03.%20Tong%20muc%20dau%20tu%20Mua%20sam%20TBY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"/>
      <sheetName val="NOISUY"/>
      <sheetName val="CPTV"/>
      <sheetName val="Du phong"/>
      <sheetName val="DMTL"/>
      <sheetName val="CPK"/>
      <sheetName val="TKKT"/>
    </sheetNames>
    <sheetDataSet>
      <sheetData sheetId="0"/>
      <sheetData sheetId="1">
        <row r="4">
          <cell r="L4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01. Tổng mức đầu tư TBYT"/>
      <sheetName val="02. Du toan TBYT"/>
      <sheetName val="03. Phân tích VAT"/>
      <sheetName val="04. Phân tích CSXD giá TBYT"/>
      <sheetName val="05. Phân bổ các CSYT"/>
      <sheetName val="06. DM TBYT"/>
      <sheetName val="Noi su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view="pageLayout" zoomScaleNormal="85" workbookViewId="0">
      <selection activeCell="H16" sqref="H16"/>
    </sheetView>
  </sheetViews>
  <sheetFormatPr defaultColWidth="14.42578125" defaultRowHeight="19.5" x14ac:dyDescent="0.3"/>
  <cols>
    <col min="1" max="1" width="6.140625" style="63" customWidth="1"/>
    <col min="2" max="2" width="3.85546875" style="61" customWidth="1"/>
    <col min="3" max="3" width="42.5703125" style="63" customWidth="1"/>
    <col min="4" max="4" width="8.28515625" style="63" customWidth="1"/>
    <col min="5" max="5" width="8.42578125" style="63" customWidth="1"/>
    <col min="6" max="6" width="28.85546875" style="63" customWidth="1"/>
    <col min="7" max="7" width="20.85546875" style="63" customWidth="1"/>
    <col min="8" max="8" width="23" style="63" customWidth="1"/>
    <col min="9" max="16384" width="14.42578125" style="31"/>
  </cols>
  <sheetData>
    <row r="1" spans="1:26" x14ac:dyDescent="0.3">
      <c r="C1" s="61" t="s">
        <v>80</v>
      </c>
      <c r="E1" s="54" t="s">
        <v>74</v>
      </c>
      <c r="F1" s="54"/>
      <c r="G1" s="54"/>
      <c r="H1" s="54"/>
    </row>
    <row r="2" spans="1:26" x14ac:dyDescent="0.3">
      <c r="C2" s="61" t="s">
        <v>81</v>
      </c>
      <c r="E2" s="54" t="s">
        <v>75</v>
      </c>
      <c r="F2" s="54"/>
      <c r="G2" s="54"/>
      <c r="H2" s="54"/>
    </row>
    <row r="3" spans="1:26" x14ac:dyDescent="0.3">
      <c r="C3" s="45" t="s">
        <v>72</v>
      </c>
      <c r="E3" s="67"/>
      <c r="F3" s="67" t="s">
        <v>84</v>
      </c>
      <c r="G3" s="67"/>
      <c r="H3" s="66"/>
    </row>
    <row r="4" spans="1:26" x14ac:dyDescent="0.3">
      <c r="C4" s="45" t="s">
        <v>73</v>
      </c>
      <c r="E4" s="67"/>
      <c r="F4" s="67"/>
      <c r="G4" s="67"/>
    </row>
    <row r="5" spans="1:26" x14ac:dyDescent="0.3">
      <c r="E5" s="68"/>
      <c r="F5" s="68"/>
      <c r="G5" s="68"/>
    </row>
    <row r="6" spans="1:26" ht="20.25" x14ac:dyDescent="0.3">
      <c r="A6" s="62" t="s">
        <v>77</v>
      </c>
      <c r="B6" s="62"/>
      <c r="C6" s="62"/>
      <c r="D6" s="62"/>
      <c r="E6" s="62"/>
      <c r="F6" s="62"/>
      <c r="G6" s="62"/>
      <c r="H6" s="62"/>
    </row>
    <row r="7" spans="1:26" x14ac:dyDescent="0.3">
      <c r="A7" s="76" t="s">
        <v>83</v>
      </c>
      <c r="B7" s="76"/>
      <c r="C7" s="76"/>
      <c r="D7" s="76"/>
      <c r="E7" s="76"/>
      <c r="F7" s="76"/>
      <c r="G7" s="76"/>
      <c r="H7" s="76"/>
    </row>
    <row r="8" spans="1:26" ht="20.25" customHeight="1" x14ac:dyDescent="0.3">
      <c r="A8" s="53" t="s">
        <v>82</v>
      </c>
      <c r="B8" s="53"/>
      <c r="C8" s="53"/>
      <c r="D8" s="53"/>
      <c r="E8" s="53"/>
      <c r="F8" s="53"/>
      <c r="G8" s="53"/>
      <c r="H8" s="53"/>
    </row>
    <row r="9" spans="1:26" x14ac:dyDescent="0.3">
      <c r="A9" s="66"/>
      <c r="B9" s="45"/>
      <c r="D9" s="46"/>
      <c r="E9" s="46"/>
      <c r="F9" s="46"/>
      <c r="G9" s="46"/>
      <c r="H9" s="46"/>
      <c r="I9" s="32"/>
      <c r="J9" s="32"/>
      <c r="K9" s="32"/>
      <c r="L9" s="32"/>
      <c r="M9" s="32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9" customFormat="1" ht="49.5" x14ac:dyDescent="0.3">
      <c r="A10" s="55" t="s">
        <v>0</v>
      </c>
      <c r="B10" s="56"/>
      <c r="C10" s="47" t="s">
        <v>31</v>
      </c>
      <c r="D10" s="47" t="s">
        <v>32</v>
      </c>
      <c r="E10" s="47" t="s">
        <v>1</v>
      </c>
      <c r="F10" s="48" t="s">
        <v>49</v>
      </c>
      <c r="G10" s="49" t="s">
        <v>51</v>
      </c>
      <c r="H10" s="49" t="s">
        <v>79</v>
      </c>
      <c r="I10" s="60"/>
      <c r="J10" s="60"/>
      <c r="K10" s="60"/>
      <c r="L10" s="60"/>
      <c r="M10" s="60"/>
      <c r="N10" s="60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s="65" customFormat="1" ht="66" x14ac:dyDescent="0.25">
      <c r="A11" s="57">
        <v>1</v>
      </c>
      <c r="B11" s="36"/>
      <c r="C11" s="70" t="s">
        <v>52</v>
      </c>
      <c r="D11" s="57" t="s">
        <v>3</v>
      </c>
      <c r="E11" s="57">
        <v>1</v>
      </c>
      <c r="F11" s="58" t="s">
        <v>50</v>
      </c>
      <c r="G11" s="59"/>
      <c r="H11" s="59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35.1" customHeight="1" x14ac:dyDescent="0.3">
      <c r="A12" s="71"/>
      <c r="B12" s="37" t="s">
        <v>33</v>
      </c>
      <c r="C12" s="72" t="s">
        <v>34</v>
      </c>
      <c r="D12" s="71"/>
      <c r="E12" s="71"/>
      <c r="F12" s="50"/>
      <c r="G12" s="50"/>
      <c r="H12" s="50"/>
      <c r="I12" s="34"/>
      <c r="J12" s="34"/>
      <c r="K12" s="34"/>
      <c r="L12" s="34"/>
      <c r="M12" s="34"/>
      <c r="N12" s="34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23.25" customHeight="1" x14ac:dyDescent="0.3">
      <c r="A13" s="73"/>
      <c r="B13" s="38" t="s">
        <v>35</v>
      </c>
      <c r="C13" s="74" t="s">
        <v>36</v>
      </c>
      <c r="D13" s="73"/>
      <c r="E13" s="73"/>
      <c r="F13" s="52"/>
      <c r="G13" s="52"/>
      <c r="H13" s="52"/>
      <c r="I13" s="32"/>
      <c r="J13" s="32"/>
      <c r="K13" s="32"/>
      <c r="L13" s="32"/>
      <c r="M13" s="32"/>
      <c r="N13" s="32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23.25" customHeight="1" x14ac:dyDescent="0.3">
      <c r="A14" s="73"/>
      <c r="B14" s="38" t="s">
        <v>35</v>
      </c>
      <c r="C14" s="74" t="s">
        <v>37</v>
      </c>
      <c r="D14" s="73"/>
      <c r="E14" s="73"/>
      <c r="F14" s="52"/>
      <c r="G14" s="52"/>
      <c r="H14" s="52"/>
      <c r="I14" s="32"/>
      <c r="J14" s="32"/>
      <c r="K14" s="32"/>
      <c r="L14" s="32"/>
      <c r="M14" s="32"/>
      <c r="N14" s="32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3.25" customHeight="1" x14ac:dyDescent="0.3">
      <c r="A15" s="73"/>
      <c r="B15" s="38" t="s">
        <v>35</v>
      </c>
      <c r="C15" s="74" t="s">
        <v>53</v>
      </c>
      <c r="D15" s="73"/>
      <c r="E15" s="73"/>
      <c r="F15" s="52"/>
      <c r="G15" s="52"/>
      <c r="H15" s="52"/>
      <c r="I15" s="32"/>
      <c r="J15" s="32"/>
      <c r="K15" s="32"/>
      <c r="L15" s="32"/>
      <c r="M15" s="32"/>
      <c r="N15" s="32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9" customHeight="1" x14ac:dyDescent="0.3">
      <c r="A16" s="73"/>
      <c r="B16" s="38" t="s">
        <v>35</v>
      </c>
      <c r="C16" s="74" t="s">
        <v>54</v>
      </c>
      <c r="D16" s="73"/>
      <c r="E16" s="73"/>
      <c r="F16" s="52"/>
      <c r="G16" s="52"/>
      <c r="H16" s="52"/>
      <c r="I16" s="32"/>
      <c r="J16" s="32"/>
      <c r="K16" s="32"/>
      <c r="L16" s="32"/>
      <c r="M16" s="32"/>
      <c r="N16" s="32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4" customHeight="1" x14ac:dyDescent="0.3">
      <c r="A17" s="73"/>
      <c r="B17" s="38" t="s">
        <v>35</v>
      </c>
      <c r="C17" s="74" t="s">
        <v>85</v>
      </c>
      <c r="D17" s="73"/>
      <c r="E17" s="73"/>
      <c r="F17" s="52"/>
      <c r="G17" s="52"/>
      <c r="H17" s="52"/>
      <c r="I17" s="32"/>
      <c r="J17" s="32"/>
      <c r="K17" s="32"/>
      <c r="L17" s="32"/>
      <c r="M17" s="32"/>
      <c r="N17" s="32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3">
      <c r="A18" s="73"/>
      <c r="B18" s="38" t="s">
        <v>35</v>
      </c>
      <c r="C18" s="74" t="s">
        <v>55</v>
      </c>
      <c r="D18" s="73"/>
      <c r="E18" s="73"/>
      <c r="F18" s="52"/>
      <c r="G18" s="52"/>
      <c r="H18" s="52"/>
      <c r="I18" s="32"/>
      <c r="J18" s="32"/>
      <c r="K18" s="32"/>
      <c r="L18" s="32"/>
      <c r="M18" s="32"/>
      <c r="N18" s="32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2.5" customHeight="1" x14ac:dyDescent="0.3">
      <c r="A19" s="71"/>
      <c r="B19" s="38" t="s">
        <v>35</v>
      </c>
      <c r="C19" s="74" t="s">
        <v>78</v>
      </c>
      <c r="D19" s="71"/>
      <c r="E19" s="71"/>
      <c r="F19" s="50"/>
      <c r="G19" s="50"/>
      <c r="H19" s="50"/>
      <c r="I19" s="34"/>
      <c r="J19" s="34"/>
      <c r="K19" s="34"/>
      <c r="L19" s="34"/>
      <c r="M19" s="34"/>
      <c r="N19" s="34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2.5" customHeight="1" x14ac:dyDescent="0.3">
      <c r="A20" s="73"/>
      <c r="B20" s="37" t="s">
        <v>38</v>
      </c>
      <c r="C20" s="72" t="s">
        <v>39</v>
      </c>
      <c r="D20" s="73"/>
      <c r="E20" s="73"/>
      <c r="F20" s="52"/>
      <c r="G20" s="52"/>
      <c r="H20" s="52"/>
      <c r="I20" s="32"/>
      <c r="J20" s="32"/>
      <c r="K20" s="32"/>
      <c r="L20" s="32"/>
      <c r="M20" s="32"/>
      <c r="N20" s="32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2.5" customHeight="1" x14ac:dyDescent="0.3">
      <c r="A21" s="73"/>
      <c r="B21" s="38" t="s">
        <v>35</v>
      </c>
      <c r="C21" s="74" t="s">
        <v>56</v>
      </c>
      <c r="D21" s="73"/>
      <c r="E21" s="73"/>
      <c r="F21" s="52"/>
      <c r="G21" s="52"/>
      <c r="H21" s="52"/>
      <c r="I21" s="32"/>
      <c r="J21" s="32"/>
      <c r="K21" s="32"/>
      <c r="L21" s="32"/>
      <c r="M21" s="32"/>
      <c r="N21" s="32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2.5" customHeight="1" x14ac:dyDescent="0.3">
      <c r="A22" s="73"/>
      <c r="B22" s="38" t="s">
        <v>35</v>
      </c>
      <c r="C22" s="74" t="s">
        <v>57</v>
      </c>
      <c r="D22" s="73"/>
      <c r="E22" s="73"/>
      <c r="F22" s="52"/>
      <c r="G22" s="52"/>
      <c r="H22" s="52"/>
      <c r="I22" s="32"/>
      <c r="J22" s="32"/>
      <c r="K22" s="32"/>
      <c r="L22" s="32"/>
      <c r="M22" s="32"/>
      <c r="N22" s="32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2.5" customHeight="1" x14ac:dyDescent="0.3">
      <c r="A23" s="71"/>
      <c r="B23" s="38" t="s">
        <v>35</v>
      </c>
      <c r="C23" s="74" t="s">
        <v>58</v>
      </c>
      <c r="D23" s="71"/>
      <c r="E23" s="71"/>
      <c r="F23" s="50"/>
      <c r="G23" s="50"/>
      <c r="H23" s="50"/>
      <c r="I23" s="34"/>
      <c r="J23" s="34"/>
      <c r="K23" s="34"/>
      <c r="L23" s="34"/>
      <c r="M23" s="34"/>
      <c r="N23" s="34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2.5" customHeight="1" x14ac:dyDescent="0.3">
      <c r="A24" s="71"/>
      <c r="B24" s="38" t="s">
        <v>35</v>
      </c>
      <c r="C24" s="74" t="s">
        <v>59</v>
      </c>
      <c r="D24" s="71"/>
      <c r="E24" s="71"/>
      <c r="F24" s="50"/>
      <c r="G24" s="50"/>
      <c r="H24" s="50"/>
      <c r="I24" s="34"/>
      <c r="J24" s="34"/>
      <c r="K24" s="34"/>
      <c r="L24" s="34"/>
      <c r="M24" s="34"/>
      <c r="N24" s="34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5.1" customHeight="1" x14ac:dyDescent="0.3">
      <c r="A25" s="71"/>
      <c r="B25" s="38" t="s">
        <v>35</v>
      </c>
      <c r="C25" s="74" t="s">
        <v>76</v>
      </c>
      <c r="D25" s="71"/>
      <c r="E25" s="71"/>
      <c r="F25" s="50"/>
      <c r="G25" s="50"/>
      <c r="H25" s="50"/>
      <c r="I25" s="34"/>
      <c r="J25" s="34"/>
      <c r="K25" s="34"/>
      <c r="L25" s="34"/>
      <c r="M25" s="34"/>
      <c r="N25" s="34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9.25" customHeight="1" x14ac:dyDescent="0.3">
      <c r="A26" s="73"/>
      <c r="B26" s="37" t="s">
        <v>40</v>
      </c>
      <c r="C26" s="72" t="s">
        <v>41</v>
      </c>
      <c r="D26" s="73"/>
      <c r="E26" s="73"/>
      <c r="F26" s="52"/>
      <c r="G26" s="52"/>
      <c r="H26" s="52"/>
      <c r="I26" s="32"/>
      <c r="J26" s="32"/>
      <c r="K26" s="32"/>
      <c r="L26" s="32"/>
      <c r="M26" s="32"/>
      <c r="N26" s="32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">
      <c r="A27" s="73"/>
      <c r="B27" s="38" t="s">
        <v>35</v>
      </c>
      <c r="C27" s="74" t="s">
        <v>60</v>
      </c>
      <c r="D27" s="73"/>
      <c r="E27" s="73"/>
      <c r="F27" s="52"/>
      <c r="G27" s="52"/>
      <c r="H27" s="52"/>
      <c r="I27" s="32"/>
      <c r="J27" s="32"/>
      <c r="K27" s="32"/>
      <c r="L27" s="32"/>
      <c r="M27" s="32"/>
      <c r="N27" s="32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6.25" customHeight="1" x14ac:dyDescent="0.3">
      <c r="A28" s="73"/>
      <c r="B28" s="38" t="s">
        <v>35</v>
      </c>
      <c r="C28" s="74" t="s">
        <v>86</v>
      </c>
      <c r="D28" s="73"/>
      <c r="E28" s="73"/>
      <c r="F28" s="52"/>
      <c r="G28" s="52"/>
      <c r="H28" s="52"/>
      <c r="I28" s="32"/>
      <c r="J28" s="32"/>
      <c r="K28" s="32"/>
      <c r="L28" s="32"/>
      <c r="M28" s="32"/>
      <c r="N28" s="32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4.5" customHeight="1" x14ac:dyDescent="0.3">
      <c r="A29" s="73"/>
      <c r="B29" s="38" t="s">
        <v>35</v>
      </c>
      <c r="C29" s="74" t="s">
        <v>61</v>
      </c>
      <c r="D29" s="73"/>
      <c r="E29" s="73"/>
      <c r="F29" s="52"/>
      <c r="G29" s="52"/>
      <c r="H29" s="52"/>
      <c r="I29" s="32"/>
      <c r="J29" s="32"/>
      <c r="K29" s="32"/>
      <c r="L29" s="32"/>
      <c r="M29" s="32"/>
      <c r="N29" s="32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7" customHeight="1" x14ac:dyDescent="0.3">
      <c r="A30" s="73"/>
      <c r="B30" s="38" t="s">
        <v>35</v>
      </c>
      <c r="C30" s="74" t="s">
        <v>62</v>
      </c>
      <c r="D30" s="73"/>
      <c r="E30" s="73"/>
      <c r="F30" s="52"/>
      <c r="G30" s="52"/>
      <c r="H30" s="52"/>
      <c r="I30" s="32"/>
      <c r="J30" s="32"/>
      <c r="K30" s="32"/>
      <c r="L30" s="32"/>
      <c r="M30" s="32"/>
      <c r="N30" s="32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45" customHeight="1" x14ac:dyDescent="0.3">
      <c r="A31" s="73"/>
      <c r="B31" s="38" t="s">
        <v>35</v>
      </c>
      <c r="C31" s="74" t="s">
        <v>63</v>
      </c>
      <c r="D31" s="73"/>
      <c r="E31" s="73"/>
      <c r="F31" s="52"/>
      <c r="G31" s="52"/>
      <c r="H31" s="52"/>
      <c r="I31" s="32"/>
      <c r="J31" s="32"/>
      <c r="K31" s="32"/>
      <c r="L31" s="32"/>
      <c r="M31" s="32"/>
      <c r="N31" s="32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21" customHeight="1" x14ac:dyDescent="0.3">
      <c r="A32" s="73"/>
      <c r="B32" s="38" t="s">
        <v>35</v>
      </c>
      <c r="C32" s="74" t="s">
        <v>64</v>
      </c>
      <c r="D32" s="73"/>
      <c r="E32" s="73"/>
      <c r="F32" s="52"/>
      <c r="G32" s="52"/>
      <c r="H32" s="52"/>
      <c r="I32" s="32"/>
      <c r="J32" s="32"/>
      <c r="K32" s="32"/>
      <c r="L32" s="32"/>
      <c r="M32" s="32"/>
      <c r="N32" s="32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57" customHeight="1" x14ac:dyDescent="0.3">
      <c r="A33" s="73"/>
      <c r="B33" s="38" t="s">
        <v>35</v>
      </c>
      <c r="C33" s="74" t="s">
        <v>65</v>
      </c>
      <c r="D33" s="73"/>
      <c r="E33" s="73"/>
      <c r="F33" s="52"/>
      <c r="G33" s="52"/>
      <c r="H33" s="52"/>
      <c r="I33" s="32"/>
      <c r="J33" s="32"/>
      <c r="K33" s="32"/>
      <c r="L33" s="32"/>
      <c r="M33" s="32"/>
      <c r="N33" s="32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4.75" customHeight="1" x14ac:dyDescent="0.3">
      <c r="A34" s="73"/>
      <c r="B34" s="38" t="s">
        <v>35</v>
      </c>
      <c r="C34" s="74" t="s">
        <v>66</v>
      </c>
      <c r="D34" s="73"/>
      <c r="E34" s="73"/>
      <c r="F34" s="52"/>
      <c r="G34" s="52"/>
      <c r="H34" s="52"/>
      <c r="I34" s="32"/>
      <c r="J34" s="32"/>
      <c r="K34" s="32"/>
      <c r="L34" s="32"/>
      <c r="M34" s="32"/>
      <c r="N34" s="32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3.25" customHeight="1" x14ac:dyDescent="0.3">
      <c r="A35" s="73"/>
      <c r="B35" s="38" t="s">
        <v>35</v>
      </c>
      <c r="C35" s="74" t="s">
        <v>67</v>
      </c>
      <c r="D35" s="73"/>
      <c r="E35" s="73"/>
      <c r="F35" s="52"/>
      <c r="G35" s="52"/>
      <c r="H35" s="52"/>
      <c r="I35" s="32"/>
      <c r="J35" s="32"/>
      <c r="K35" s="32"/>
      <c r="L35" s="32"/>
      <c r="M35" s="32"/>
      <c r="N35" s="32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3.25" customHeight="1" x14ac:dyDescent="0.3">
      <c r="A36" s="73"/>
      <c r="B36" s="38" t="s">
        <v>35</v>
      </c>
      <c r="C36" s="74" t="s">
        <v>55</v>
      </c>
      <c r="D36" s="73"/>
      <c r="E36" s="73"/>
      <c r="F36" s="52"/>
      <c r="G36" s="52"/>
      <c r="H36" s="52"/>
      <c r="I36" s="32"/>
      <c r="J36" s="32"/>
      <c r="K36" s="32"/>
      <c r="L36" s="32"/>
      <c r="M36" s="32"/>
      <c r="N36" s="32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49.5" customHeight="1" x14ac:dyDescent="0.3">
      <c r="A37" s="73"/>
      <c r="B37" s="38" t="s">
        <v>35</v>
      </c>
      <c r="C37" s="74" t="s">
        <v>68</v>
      </c>
      <c r="D37" s="73"/>
      <c r="E37" s="73"/>
      <c r="F37" s="52"/>
      <c r="G37" s="52"/>
      <c r="H37" s="52"/>
      <c r="I37" s="32"/>
      <c r="J37" s="32"/>
      <c r="K37" s="32"/>
      <c r="L37" s="32"/>
      <c r="M37" s="32"/>
      <c r="N37" s="32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8.5" customHeight="1" x14ac:dyDescent="0.3">
      <c r="A38" s="73"/>
      <c r="B38" s="38" t="s">
        <v>35</v>
      </c>
      <c r="C38" s="74" t="s">
        <v>69</v>
      </c>
      <c r="D38" s="73"/>
      <c r="E38" s="73"/>
      <c r="F38" s="52"/>
      <c r="G38" s="52"/>
      <c r="H38" s="52"/>
      <c r="I38" s="32"/>
      <c r="J38" s="32"/>
      <c r="K38" s="32"/>
      <c r="L38" s="32"/>
      <c r="M38" s="32"/>
      <c r="N38" s="32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02.75" customHeight="1" x14ac:dyDescent="0.3">
      <c r="A39" s="73"/>
      <c r="B39" s="38" t="s">
        <v>35</v>
      </c>
      <c r="C39" s="74" t="s">
        <v>70</v>
      </c>
      <c r="D39" s="73"/>
      <c r="E39" s="73"/>
      <c r="F39" s="52"/>
      <c r="G39" s="52"/>
      <c r="H39" s="52"/>
      <c r="I39" s="32"/>
      <c r="J39" s="32"/>
      <c r="K39" s="32"/>
      <c r="L39" s="32"/>
      <c r="M39" s="32"/>
      <c r="N39" s="32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72" customHeight="1" x14ac:dyDescent="0.3">
      <c r="A40" s="73"/>
      <c r="B40" s="38" t="s">
        <v>35</v>
      </c>
      <c r="C40" s="74" t="s">
        <v>71</v>
      </c>
      <c r="D40" s="73"/>
      <c r="E40" s="73"/>
      <c r="F40" s="52"/>
      <c r="G40" s="52"/>
      <c r="H40" s="52"/>
      <c r="I40" s="32"/>
      <c r="J40" s="32"/>
      <c r="K40" s="32"/>
      <c r="L40" s="32"/>
      <c r="M40" s="32"/>
      <c r="N40" s="32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24.75" customHeight="1" x14ac:dyDescent="0.3">
      <c r="A41" s="73"/>
      <c r="B41" s="37" t="s">
        <v>42</v>
      </c>
      <c r="C41" s="72" t="s">
        <v>43</v>
      </c>
      <c r="D41" s="73"/>
      <c r="E41" s="73"/>
      <c r="F41" s="52"/>
      <c r="G41" s="52"/>
      <c r="H41" s="52"/>
      <c r="I41" s="32"/>
      <c r="J41" s="32"/>
      <c r="K41" s="32"/>
      <c r="L41" s="32"/>
      <c r="M41" s="32"/>
      <c r="N41" s="32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35.1" customHeight="1" x14ac:dyDescent="0.3">
      <c r="A42" s="73"/>
      <c r="B42" s="38" t="s">
        <v>35</v>
      </c>
      <c r="C42" s="74" t="s">
        <v>44</v>
      </c>
      <c r="D42" s="73"/>
      <c r="E42" s="73"/>
      <c r="F42" s="52"/>
      <c r="G42" s="52"/>
      <c r="H42" s="52"/>
      <c r="I42" s="32"/>
      <c r="J42" s="32"/>
      <c r="K42" s="32"/>
      <c r="L42" s="32"/>
      <c r="M42" s="32"/>
      <c r="N42" s="32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27" customHeight="1" x14ac:dyDescent="0.3">
      <c r="A43" s="73"/>
      <c r="B43" s="38" t="s">
        <v>35</v>
      </c>
      <c r="C43" s="74" t="s">
        <v>45</v>
      </c>
      <c r="D43" s="73"/>
      <c r="E43" s="73"/>
      <c r="F43" s="52"/>
      <c r="G43" s="52"/>
      <c r="H43" s="52"/>
      <c r="I43" s="32"/>
      <c r="J43" s="32"/>
      <c r="K43" s="32"/>
      <c r="L43" s="32"/>
      <c r="M43" s="32"/>
      <c r="N43" s="32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27" customHeight="1" x14ac:dyDescent="0.3">
      <c r="A44" s="73"/>
      <c r="B44" s="38" t="s">
        <v>35</v>
      </c>
      <c r="C44" s="74" t="s">
        <v>48</v>
      </c>
      <c r="D44" s="73"/>
      <c r="E44" s="73"/>
      <c r="F44" s="52"/>
      <c r="G44" s="52"/>
      <c r="H44" s="52"/>
      <c r="I44" s="32"/>
      <c r="J44" s="32"/>
      <c r="K44" s="32"/>
      <c r="L44" s="32"/>
      <c r="M44" s="32"/>
      <c r="N44" s="32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35.1" customHeight="1" x14ac:dyDescent="0.3">
      <c r="A45" s="71"/>
      <c r="B45" s="38" t="s">
        <v>35</v>
      </c>
      <c r="C45" s="74" t="s">
        <v>47</v>
      </c>
      <c r="D45" s="71"/>
      <c r="E45" s="71"/>
      <c r="F45" s="50"/>
      <c r="G45" s="50"/>
      <c r="H45" s="50"/>
      <c r="I45" s="34"/>
      <c r="J45" s="34"/>
      <c r="K45" s="34"/>
      <c r="L45" s="34"/>
      <c r="M45" s="34"/>
      <c r="N45" s="34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37.5" customHeight="1" x14ac:dyDescent="0.3">
      <c r="A46" s="73"/>
      <c r="B46" s="51" t="s">
        <v>35</v>
      </c>
      <c r="C46" s="64" t="s">
        <v>44</v>
      </c>
      <c r="D46" s="73"/>
      <c r="E46" s="73"/>
      <c r="F46" s="52"/>
      <c r="G46" s="52"/>
      <c r="H46" s="52"/>
      <c r="I46" s="32"/>
      <c r="J46" s="32"/>
      <c r="K46" s="32"/>
      <c r="L46" s="32"/>
      <c r="M46" s="32"/>
      <c r="N46" s="32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23.25" customHeight="1" x14ac:dyDescent="0.3">
      <c r="A47" s="73"/>
      <c r="B47" s="51" t="s">
        <v>35</v>
      </c>
      <c r="C47" s="64" t="s">
        <v>45</v>
      </c>
      <c r="D47" s="73"/>
      <c r="E47" s="73"/>
      <c r="F47" s="52"/>
      <c r="G47" s="52"/>
      <c r="H47" s="52"/>
      <c r="I47" s="32"/>
      <c r="J47" s="32"/>
      <c r="K47" s="32"/>
      <c r="L47" s="32"/>
      <c r="M47" s="32"/>
      <c r="N47" s="32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1.75" customHeight="1" x14ac:dyDescent="0.3">
      <c r="A48" s="73"/>
      <c r="B48" s="51" t="s">
        <v>35</v>
      </c>
      <c r="C48" s="64" t="s">
        <v>48</v>
      </c>
      <c r="D48" s="73"/>
      <c r="E48" s="73"/>
      <c r="F48" s="52"/>
      <c r="G48" s="52"/>
      <c r="H48" s="52"/>
      <c r="I48" s="32"/>
      <c r="J48" s="32"/>
      <c r="K48" s="32"/>
      <c r="L48" s="32"/>
      <c r="M48" s="32"/>
      <c r="N48" s="32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51.75" customHeight="1" x14ac:dyDescent="0.3">
      <c r="A49" s="73"/>
      <c r="B49" s="51" t="s">
        <v>35</v>
      </c>
      <c r="C49" s="64" t="s">
        <v>46</v>
      </c>
      <c r="D49" s="73"/>
      <c r="E49" s="73"/>
      <c r="F49" s="52"/>
      <c r="G49" s="52"/>
      <c r="H49" s="52"/>
      <c r="I49" s="32"/>
      <c r="J49" s="32"/>
      <c r="K49" s="32"/>
      <c r="L49" s="32"/>
      <c r="M49" s="32"/>
      <c r="N49" s="32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34.5" customHeight="1" x14ac:dyDescent="0.3">
      <c r="A50" s="73"/>
      <c r="B50" s="51" t="s">
        <v>35</v>
      </c>
      <c r="C50" s="64" t="s">
        <v>47</v>
      </c>
      <c r="D50" s="73"/>
      <c r="E50" s="73"/>
      <c r="F50" s="52"/>
      <c r="G50" s="52"/>
      <c r="H50" s="52"/>
      <c r="I50" s="32"/>
      <c r="J50" s="32"/>
      <c r="K50" s="32"/>
      <c r="L50" s="32"/>
      <c r="M50" s="32"/>
      <c r="N50" s="32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2" spans="1:26" ht="19.5" customHeight="1" x14ac:dyDescent="0.3">
      <c r="A52" s="69" t="s">
        <v>87</v>
      </c>
      <c r="B52" s="69"/>
      <c r="C52" s="69"/>
      <c r="D52" s="69"/>
      <c r="E52" s="69"/>
      <c r="F52" s="69"/>
      <c r="G52" s="69"/>
      <c r="H52" s="69"/>
    </row>
  </sheetData>
  <mergeCells count="8">
    <mergeCell ref="A52:H52"/>
    <mergeCell ref="E1:H1"/>
    <mergeCell ref="E2:H2"/>
    <mergeCell ref="E5:G5"/>
    <mergeCell ref="A6:H6"/>
    <mergeCell ref="A7:H7"/>
    <mergeCell ref="A8:H8"/>
    <mergeCell ref="A10:B10"/>
  </mergeCells>
  <pageMargins left="0.25" right="0.25" top="0.75" bottom="0.75" header="0.3" footer="0.3"/>
  <pageSetup paperSize="9" orientation="landscape" horizontalDpi="1200" verticalDpi="1200" r:id="rId1"/>
  <headerFooter differentFirst="1">
    <oddHeader>&amp;CPage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9" workbookViewId="0">
      <selection activeCell="C52" sqref="C52"/>
    </sheetView>
  </sheetViews>
  <sheetFormatPr defaultColWidth="14.42578125" defaultRowHeight="15" customHeight="1" x14ac:dyDescent="0.25"/>
  <cols>
    <col min="1" max="1" width="9.140625" customWidth="1"/>
    <col min="4" max="5" width="9.140625" customWidth="1"/>
    <col min="6" max="6" width="18" customWidth="1"/>
    <col min="7" max="7" width="15.28515625" customWidth="1"/>
    <col min="8" max="8" width="9.140625" customWidth="1"/>
    <col min="9" max="9" width="46.7109375" customWidth="1"/>
    <col min="10" max="11" width="9.140625" customWidth="1"/>
    <col min="12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"/>
      <c r="B2" s="2"/>
      <c r="C2" s="2"/>
      <c r="D2" s="3" t="s">
        <v>4</v>
      </c>
      <c r="E2" s="2"/>
      <c r="F2" s="2" t="s">
        <v>5</v>
      </c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2"/>
      <c r="C3" s="2"/>
      <c r="D3" s="4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40" t="s">
        <v>6</v>
      </c>
      <c r="C4" s="41"/>
      <c r="D4" s="40" t="s">
        <v>7</v>
      </c>
      <c r="E4" s="41"/>
      <c r="F4" s="5" t="s">
        <v>8</v>
      </c>
      <c r="G4" s="5" t="s">
        <v>9</v>
      </c>
      <c r="H4" s="1"/>
      <c r="I4" s="2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6" t="s">
        <v>11</v>
      </c>
      <c r="C5" s="6" t="s">
        <v>12</v>
      </c>
      <c r="D5" s="6" t="s">
        <v>13</v>
      </c>
      <c r="E5" s="6" t="s">
        <v>14</v>
      </c>
      <c r="F5" s="6" t="s">
        <v>2</v>
      </c>
      <c r="G5" s="6" t="s">
        <v>15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7">
        <v>100000000000</v>
      </c>
      <c r="C6" s="7">
        <v>200000000000</v>
      </c>
      <c r="D6" s="8">
        <v>2.0169999999999999</v>
      </c>
      <c r="E6" s="8">
        <v>1.8859999999999999</v>
      </c>
      <c r="F6" s="9">
        <f>'[2]01. Tổng mức đầu tư TBYT'!H10</f>
        <v>0</v>
      </c>
      <c r="G6" s="10">
        <f>E6-(E6-D6)*(F6-C6)/(B6-C6)</f>
        <v>2.1479999999999997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40" t="s">
        <v>6</v>
      </c>
      <c r="C9" s="41"/>
      <c r="D9" s="40" t="s">
        <v>7</v>
      </c>
      <c r="E9" s="41"/>
      <c r="F9" s="5" t="s">
        <v>8</v>
      </c>
      <c r="G9" s="5" t="s">
        <v>9</v>
      </c>
      <c r="H9" s="1"/>
      <c r="I9" s="2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6" t="s">
        <v>11</v>
      </c>
      <c r="C10" s="6" t="s">
        <v>12</v>
      </c>
      <c r="D10" s="6" t="s">
        <v>13</v>
      </c>
      <c r="E10" s="6" t="s">
        <v>14</v>
      </c>
      <c r="F10" s="6" t="s">
        <v>2</v>
      </c>
      <c r="G10" s="6" t="s">
        <v>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7">
        <v>100000000000</v>
      </c>
      <c r="C11" s="7">
        <v>200000000000</v>
      </c>
      <c r="D11" s="8">
        <v>0.53400000000000003</v>
      </c>
      <c r="E11" s="8">
        <v>0.40200000000000002</v>
      </c>
      <c r="F11" s="9">
        <f>F6</f>
        <v>0</v>
      </c>
      <c r="G11" s="10">
        <f>E11-(E11-D11)*(F11-C11)/(B11-C11)</f>
        <v>0.66600000000000004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40" t="s">
        <v>6</v>
      </c>
      <c r="C14" s="41"/>
      <c r="D14" s="40" t="s">
        <v>7</v>
      </c>
      <c r="E14" s="41"/>
      <c r="F14" s="5" t="s">
        <v>8</v>
      </c>
      <c r="G14" s="5" t="s">
        <v>9</v>
      </c>
      <c r="H14" s="1"/>
      <c r="I14" s="2" t="s">
        <v>17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6" t="s">
        <v>11</v>
      </c>
      <c r="C15" s="6" t="s">
        <v>12</v>
      </c>
      <c r="D15" s="6" t="s">
        <v>13</v>
      </c>
      <c r="E15" s="6" t="s">
        <v>14</v>
      </c>
      <c r="F15" s="6" t="s">
        <v>2</v>
      </c>
      <c r="G15" s="6" t="s">
        <v>15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7">
        <v>100000000000</v>
      </c>
      <c r="C16" s="7">
        <v>200000000000</v>
      </c>
      <c r="D16" s="8">
        <v>9.7000000000000003E-2</v>
      </c>
      <c r="E16" s="8">
        <v>7.0000000000000007E-2</v>
      </c>
      <c r="F16" s="9">
        <f>F11</f>
        <v>0</v>
      </c>
      <c r="G16" s="10">
        <f>E16-(E16-D16)*(F16-C16)/(B16-C16)</f>
        <v>0.124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40" t="s">
        <v>6</v>
      </c>
      <c r="C19" s="41"/>
      <c r="D19" s="40" t="s">
        <v>7</v>
      </c>
      <c r="E19" s="41"/>
      <c r="F19" s="5" t="s">
        <v>8</v>
      </c>
      <c r="G19" s="5" t="s">
        <v>9</v>
      </c>
      <c r="H19" s="1"/>
      <c r="I19" s="2" t="s">
        <v>18</v>
      </c>
      <c r="J19" s="11" t="s">
        <v>19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6" t="s">
        <v>11</v>
      </c>
      <c r="C20" s="6" t="s">
        <v>12</v>
      </c>
      <c r="D20" s="6" t="s">
        <v>13</v>
      </c>
      <c r="E20" s="6" t="s">
        <v>14</v>
      </c>
      <c r="F20" s="6" t="s">
        <v>2</v>
      </c>
      <c r="G20" s="6" t="s">
        <v>15</v>
      </c>
      <c r="H20" s="1"/>
      <c r="I20" s="12" t="s">
        <v>20</v>
      </c>
      <c r="J20" s="42">
        <f>G25+G21</f>
        <v>2.8200000000000003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7">
        <v>100000000000</v>
      </c>
      <c r="C21" s="7">
        <v>200000000000</v>
      </c>
      <c r="D21" s="8">
        <v>0.36</v>
      </c>
      <c r="E21" s="8">
        <v>0.33</v>
      </c>
      <c r="F21" s="9">
        <f>F16</f>
        <v>0</v>
      </c>
      <c r="G21" s="10">
        <f>E21-(E21-D21)*(F21-C21)/(B21-C21)</f>
        <v>0.38999999999999996</v>
      </c>
      <c r="H21" s="13">
        <v>0.12</v>
      </c>
      <c r="I21" s="14">
        <f>F21*G21%*H21</f>
        <v>0</v>
      </c>
      <c r="J21" s="4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5"/>
      <c r="C22" s="15"/>
      <c r="D22" s="16"/>
      <c r="E22" s="16"/>
      <c r="F22" s="17"/>
      <c r="G22" s="18"/>
      <c r="H22" s="1"/>
      <c r="I22" s="1"/>
      <c r="J22" s="4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40" t="s">
        <v>6</v>
      </c>
      <c r="C23" s="41"/>
      <c r="D23" s="40" t="s">
        <v>7</v>
      </c>
      <c r="E23" s="41"/>
      <c r="F23" s="5" t="s">
        <v>8</v>
      </c>
      <c r="G23" s="5" t="s">
        <v>9</v>
      </c>
      <c r="H23" s="1"/>
      <c r="I23" s="1" t="s">
        <v>21</v>
      </c>
      <c r="J23" s="4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6" t="s">
        <v>11</v>
      </c>
      <c r="C24" s="6" t="s">
        <v>12</v>
      </c>
      <c r="D24" s="6" t="s">
        <v>13</v>
      </c>
      <c r="E24" s="6" t="s">
        <v>14</v>
      </c>
      <c r="F24" s="6" t="s">
        <v>2</v>
      </c>
      <c r="G24" s="6" t="s">
        <v>15</v>
      </c>
      <c r="H24" s="1"/>
      <c r="I24" s="19" t="s">
        <v>22</v>
      </c>
      <c r="J24" s="4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7">
        <v>100000000000</v>
      </c>
      <c r="C25" s="7">
        <v>200000000000</v>
      </c>
      <c r="D25" s="20">
        <v>2.25</v>
      </c>
      <c r="E25" s="20">
        <v>2.0699999999999998</v>
      </c>
      <c r="F25" s="9">
        <f>F21</f>
        <v>0</v>
      </c>
      <c r="G25" s="10">
        <f>E25-(E25-D25)*(F25-C25)/(B25-C25)</f>
        <v>2.4300000000000002</v>
      </c>
      <c r="H25" s="13">
        <v>0.12</v>
      </c>
      <c r="I25" s="14">
        <f>F25*2.449%*H25</f>
        <v>0</v>
      </c>
      <c r="J25" s="43"/>
      <c r="K25" s="2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5"/>
      <c r="C26" s="15"/>
      <c r="D26" s="16"/>
      <c r="E26" s="16"/>
      <c r="F26" s="15"/>
      <c r="G26" s="16"/>
      <c r="H26" s="1"/>
      <c r="I26" s="1">
        <f>F25*K25%*H25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44" t="s">
        <v>6</v>
      </c>
      <c r="C27" s="41"/>
      <c r="D27" s="44" t="s">
        <v>7</v>
      </c>
      <c r="E27" s="41"/>
      <c r="F27" s="22" t="s">
        <v>8</v>
      </c>
      <c r="G27" s="22" t="s">
        <v>9</v>
      </c>
      <c r="H27" s="19"/>
      <c r="I27" s="23" t="s">
        <v>23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24" t="s">
        <v>11</v>
      </c>
      <c r="C28" s="24" t="s">
        <v>12</v>
      </c>
      <c r="D28" s="24" t="s">
        <v>13</v>
      </c>
      <c r="E28" s="24" t="s">
        <v>14</v>
      </c>
      <c r="F28" s="24" t="s">
        <v>2</v>
      </c>
      <c r="G28" s="24" t="s">
        <v>15</v>
      </c>
      <c r="H28" s="1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25">
        <v>20000000000</v>
      </c>
      <c r="C29" s="25">
        <v>50000000000</v>
      </c>
      <c r="D29" s="20">
        <v>0.71499999999999997</v>
      </c>
      <c r="E29" s="20">
        <v>0.59599999999999997</v>
      </c>
      <c r="F29" s="26">
        <v>48954609000</v>
      </c>
      <c r="G29" s="27">
        <f>E29-(E29-D29)*(F29-C29)/(B29-C29)</f>
        <v>0.60014671763333327</v>
      </c>
      <c r="H29" s="1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40" t="s">
        <v>6</v>
      </c>
      <c r="C32" s="41"/>
      <c r="D32" s="40" t="s">
        <v>7</v>
      </c>
      <c r="E32" s="41"/>
      <c r="F32" s="5" t="s">
        <v>8</v>
      </c>
      <c r="G32" s="5" t="s">
        <v>9</v>
      </c>
      <c r="H32" s="1"/>
      <c r="I32" s="2" t="s">
        <v>24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6" t="s">
        <v>11</v>
      </c>
      <c r="C33" s="6" t="s">
        <v>12</v>
      </c>
      <c r="D33" s="6" t="s">
        <v>13</v>
      </c>
      <c r="E33" s="6" t="s">
        <v>14</v>
      </c>
      <c r="F33" s="6" t="s">
        <v>2</v>
      </c>
      <c r="G33" s="6" t="s">
        <v>15</v>
      </c>
      <c r="H33" s="1"/>
      <c r="I33" s="1" t="s">
        <v>25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7">
        <v>100000000000</v>
      </c>
      <c r="C34" s="7">
        <v>200000000000</v>
      </c>
      <c r="D34" s="28">
        <v>1.2500000000000001E-2</v>
      </c>
      <c r="E34" s="8">
        <v>0.01</v>
      </c>
      <c r="F34" s="9">
        <v>175000000000</v>
      </c>
      <c r="G34" s="29">
        <f>E34-(E34-D34)*(F34-C34)/(B34-C34)</f>
        <v>1.0625000000000001E-2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40" t="s">
        <v>6</v>
      </c>
      <c r="C37" s="41"/>
      <c r="D37" s="40" t="s">
        <v>7</v>
      </c>
      <c r="E37" s="41"/>
      <c r="F37" s="5" t="s">
        <v>8</v>
      </c>
      <c r="G37" s="5" t="s">
        <v>9</v>
      </c>
      <c r="H37" s="1"/>
      <c r="I37" s="2" t="s">
        <v>26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6" t="s">
        <v>11</v>
      </c>
      <c r="C38" s="6" t="s">
        <v>12</v>
      </c>
      <c r="D38" s="6" t="s">
        <v>13</v>
      </c>
      <c r="E38" s="6" t="s">
        <v>14</v>
      </c>
      <c r="F38" s="6" t="s">
        <v>2</v>
      </c>
      <c r="G38" s="6" t="s">
        <v>15</v>
      </c>
      <c r="H38" s="1"/>
      <c r="I38" s="1" t="s">
        <v>27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7">
        <v>100000000000</v>
      </c>
      <c r="C39" s="7">
        <v>500000000000</v>
      </c>
      <c r="D39" s="8">
        <v>0.22500000000000001</v>
      </c>
      <c r="E39" s="8">
        <v>0.13500000000000001</v>
      </c>
      <c r="F39" s="9">
        <f>F34</f>
        <v>175000000000</v>
      </c>
      <c r="G39" s="10">
        <f>E39-(E39-D39)*(F39-C39)/(B39-C39)</f>
        <v>0.208125</v>
      </c>
      <c r="H39" s="13">
        <v>0.7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40" t="s">
        <v>6</v>
      </c>
      <c r="C42" s="41"/>
      <c r="D42" s="40" t="s">
        <v>7</v>
      </c>
      <c r="E42" s="41"/>
      <c r="F42" s="5" t="s">
        <v>8</v>
      </c>
      <c r="G42" s="5" t="s">
        <v>9</v>
      </c>
      <c r="H42" s="1"/>
      <c r="I42" s="2" t="s">
        <v>28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6" t="s">
        <v>11</v>
      </c>
      <c r="C43" s="6" t="s">
        <v>12</v>
      </c>
      <c r="D43" s="6" t="s">
        <v>13</v>
      </c>
      <c r="E43" s="6" t="s">
        <v>14</v>
      </c>
      <c r="F43" s="6" t="s">
        <v>2</v>
      </c>
      <c r="G43" s="6" t="s">
        <v>15</v>
      </c>
      <c r="H43" s="1"/>
      <c r="I43" s="1" t="s">
        <v>27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7">
        <v>100000000000</v>
      </c>
      <c r="C44" s="7">
        <v>500000000000</v>
      </c>
      <c r="D44" s="8">
        <v>0.34499999999999997</v>
      </c>
      <c r="E44" s="8">
        <v>0.19500000000000001</v>
      </c>
      <c r="F44" s="9">
        <f>F39</f>
        <v>175000000000</v>
      </c>
      <c r="G44" s="10">
        <f>E44-(E44-D44)*(F44-C44)/(B44-C44)</f>
        <v>0.31687500000000002</v>
      </c>
      <c r="H44" s="13">
        <v>0.7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40" t="s">
        <v>6</v>
      </c>
      <c r="C46" s="41"/>
      <c r="D46" s="40" t="s">
        <v>7</v>
      </c>
      <c r="E46" s="41"/>
      <c r="F46" s="5" t="s">
        <v>8</v>
      </c>
      <c r="G46" s="5" t="s">
        <v>9</v>
      </c>
      <c r="H46" s="1"/>
      <c r="I46" s="30" t="s">
        <v>29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6" t="s">
        <v>11</v>
      </c>
      <c r="C47" s="6" t="s">
        <v>12</v>
      </c>
      <c r="D47" s="6" t="s">
        <v>13</v>
      </c>
      <c r="E47" s="6" t="s">
        <v>14</v>
      </c>
      <c r="F47" s="6" t="s">
        <v>2</v>
      </c>
      <c r="G47" s="6" t="s">
        <v>15</v>
      </c>
      <c r="H47" s="1"/>
      <c r="I47" s="1" t="s">
        <v>30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7">
        <v>100000000000</v>
      </c>
      <c r="C48" s="7">
        <v>200000000000</v>
      </c>
      <c r="D48" s="8">
        <v>8.3000000000000004E-2</v>
      </c>
      <c r="E48" s="8">
        <v>6.2E-2</v>
      </c>
      <c r="F48" s="9">
        <f>F44</f>
        <v>175000000000</v>
      </c>
      <c r="G48" s="10">
        <f>E48-(E48-D48)*(F48-C48)/(B48-C48)</f>
        <v>6.7250000000000004E-2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B46:C46"/>
    <mergeCell ref="D46:E46"/>
    <mergeCell ref="D19:E19"/>
    <mergeCell ref="J20:J25"/>
    <mergeCell ref="B23:C23"/>
    <mergeCell ref="D23:E23"/>
    <mergeCell ref="B27:C27"/>
    <mergeCell ref="D27:E27"/>
    <mergeCell ref="D32:E32"/>
    <mergeCell ref="B19:C19"/>
    <mergeCell ref="B32:C32"/>
    <mergeCell ref="B37:C37"/>
    <mergeCell ref="D37:E37"/>
    <mergeCell ref="B42:C42"/>
    <mergeCell ref="D42:E42"/>
    <mergeCell ref="B4:C4"/>
    <mergeCell ref="D4:E4"/>
    <mergeCell ref="B9:C9"/>
    <mergeCell ref="D9:E9"/>
    <mergeCell ref="B14:C14"/>
    <mergeCell ref="D14:E1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03. Mẫu ĐUKT</vt:lpstr>
      <vt:lpstr>Noi suy</vt:lpstr>
      <vt:lpstr>'03. Mẫu ĐUKT'!Print_Titles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LYVIET</dc:creator>
  <cp:lastModifiedBy>Admin</cp:lastModifiedBy>
  <cp:lastPrinted>2026-01-27T07:56:51Z</cp:lastPrinted>
  <dcterms:created xsi:type="dcterms:W3CDTF">2025-09-20T03:00:42Z</dcterms:created>
  <dcterms:modified xsi:type="dcterms:W3CDTF">2026-01-27T08:06:21Z</dcterms:modified>
</cp:coreProperties>
</file>